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0" yWindow="0" windowWidth="16383" windowHeight="8192" tabRatio="405" activeTab="5"/>
  </bookViews>
  <sheets>
    <sheet name="Main" sheetId="1" r:id="rId1"/>
    <sheet name="GET" sheetId="2" r:id="rId2"/>
    <sheet name="SET" sheetId="3" r:id="rId3"/>
    <sheet name="CMD" sheetId="4" r:id="rId4"/>
    <sheet name="MODE" sheetId="5" r:id="rId5"/>
    <sheet name="Notes" sheetId="6" r:id="rId6"/>
  </sheets>
  <calcPr calcId="162913" iterateDelta="1E-4" concurrentCalc="0"/>
</workbook>
</file>

<file path=xl/calcChain.xml><?xml version="1.0" encoding="utf-8"?>
<calcChain xmlns="http://schemas.openxmlformats.org/spreadsheetml/2006/main">
  <c r="A46" i="2" l="1"/>
  <c r="A47" i="2"/>
  <c r="A46" i="3"/>
  <c r="A45" i="3"/>
  <c r="A20" i="4"/>
  <c r="A53" i="2"/>
  <c r="A54" i="2"/>
  <c r="A55" i="2"/>
  <c r="A56" i="2"/>
  <c r="A57" i="2"/>
  <c r="A58" i="2"/>
  <c r="A59" i="2"/>
  <c r="A60" i="2"/>
  <c r="A61" i="2"/>
  <c r="A62" i="2"/>
  <c r="A63" i="2"/>
  <c r="A52" i="2"/>
  <c r="A43" i="3"/>
  <c r="A42" i="3"/>
  <c r="A41" i="3"/>
  <c r="A45" i="2"/>
  <c r="A3" i="2"/>
  <c r="A19" i="4"/>
  <c r="A18" i="4"/>
  <c r="A13" i="2"/>
  <c r="A3" i="4"/>
  <c r="A44" i="3"/>
  <c r="A11" i="4"/>
  <c r="A12" i="4"/>
  <c r="A13" i="4"/>
  <c r="A7" i="3"/>
  <c r="A6" i="3"/>
  <c r="A9" i="4"/>
  <c r="A2" i="4"/>
  <c r="A10" i="4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2" i="2"/>
  <c r="A11" i="2"/>
  <c r="A10" i="2"/>
  <c r="A9" i="2"/>
  <c r="A27" i="3"/>
  <c r="A8" i="2"/>
  <c r="A15" i="3"/>
  <c r="A31" i="2"/>
  <c r="A17" i="4"/>
  <c r="A16" i="4"/>
  <c r="A8" i="4"/>
  <c r="A7" i="4"/>
  <c r="A14" i="4"/>
  <c r="A40" i="3"/>
  <c r="A39" i="3"/>
  <c r="A14" i="3"/>
  <c r="A51" i="2"/>
  <c r="A50" i="2"/>
  <c r="A49" i="2"/>
  <c r="A48" i="2"/>
  <c r="A15" i="4"/>
  <c r="A38" i="3"/>
  <c r="A37" i="3"/>
  <c r="A36" i="3"/>
  <c r="A35" i="3"/>
  <c r="A34" i="3"/>
  <c r="A33" i="3"/>
  <c r="A32" i="3"/>
  <c r="A31" i="3"/>
  <c r="A6" i="4"/>
  <c r="A5" i="4"/>
  <c r="A4" i="4"/>
  <c r="A30" i="3"/>
  <c r="A29" i="3"/>
  <c r="A28" i="3"/>
  <c r="A26" i="3"/>
  <c r="A25" i="3"/>
  <c r="A24" i="3"/>
  <c r="A23" i="3"/>
  <c r="A22" i="3"/>
  <c r="A21" i="3"/>
  <c r="A20" i="3"/>
  <c r="A19" i="3"/>
  <c r="A18" i="3"/>
  <c r="A17" i="3"/>
  <c r="A16" i="3"/>
  <c r="A13" i="3"/>
  <c r="A12" i="3"/>
  <c r="A11" i="3"/>
  <c r="A10" i="3"/>
  <c r="A9" i="3"/>
  <c r="A8" i="3"/>
  <c r="A5" i="3"/>
  <c r="A4" i="3"/>
  <c r="A3" i="3"/>
  <c r="A2" i="3"/>
  <c r="A7" i="2"/>
  <c r="A6" i="2"/>
  <c r="A5" i="2"/>
  <c r="A4" i="2"/>
  <c r="A2" i="2"/>
</calcChain>
</file>

<file path=xl/sharedStrings.xml><?xml version="1.0" encoding="utf-8"?>
<sst xmlns="http://schemas.openxmlformats.org/spreadsheetml/2006/main" count="1472" uniqueCount="458">
  <si>
    <t>Hardware Device</t>
  </si>
  <si>
    <t>Assembly</t>
  </si>
  <si>
    <t>Description</t>
  </si>
  <si>
    <t>Device Name</t>
  </si>
  <si>
    <t>OPC UA address</t>
  </si>
  <si>
    <t>Beckhoff AMS Net Id</t>
  </si>
  <si>
    <t>Beckhoff AMS Port</t>
  </si>
  <si>
    <t>ICD</t>
  </si>
  <si>
    <t>ICD Date</t>
  </si>
  <si>
    <t>ASTRI…..</t>
  </si>
  <si>
    <t>Notes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</si>
  <si>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</si>
  <si>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</si>
  <si>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</si>
  <si>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</si>
  <si>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</si>
  <si>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</si>
  <si>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</si>
  <si>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Sampling Interval (s) / ON CHANGE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</si>
  <si>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</si>
  <si>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</si>
  <si>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</si>
  <si>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</si>
  <si>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</si>
  <si>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</si>
  <si>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</si>
  <si>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</si>
  <si>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</si>
  <si>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--</t>
  </si>
  <si>
    <t/>
  </si>
  <si>
    <t>string</t>
  </si>
  <si>
    <t>double</t>
  </si>
  <si>
    <t>degree</t>
  </si>
  <si>
    <t>Declination error</t>
  </si>
  <si>
    <t>Azimut error</t>
  </si>
  <si>
    <t>Elevation error</t>
  </si>
  <si>
    <t>msec</t>
  </si>
  <si>
    <t>Image exposure time (millisec)</t>
  </si>
  <si>
    <t>pixel</t>
  </si>
  <si>
    <t>CCD Image width</t>
  </si>
  <si>
    <t>CCD Image heigth</t>
  </si>
  <si>
    <t>X offset CCD image</t>
  </si>
  <si>
    <t>Y offset CCD image</t>
  </si>
  <si>
    <t>float</t>
  </si>
  <si>
    <t>IP address of camera</t>
  </si>
  <si>
    <t>Subnet mask of camera</t>
  </si>
  <si>
    <t>Gateway of camera</t>
  </si>
  <si>
    <t>Internal PM parameter</t>
  </si>
  <si>
    <t>ra pointing</t>
  </si>
  <si>
    <t>Right Ascension</t>
  </si>
  <si>
    <t>dec pointing</t>
  </si>
  <si>
    <t>Declination</t>
  </si>
  <si>
    <t>azimut pointing</t>
  </si>
  <si>
    <t>Azimut</t>
  </si>
  <si>
    <t>elevation pointing</t>
  </si>
  <si>
    <t>Elevation</t>
  </si>
  <si>
    <t>exposure time</t>
  </si>
  <si>
    <t>CCD image X size</t>
  </si>
  <si>
    <t>CCD image Y size</t>
  </si>
  <si>
    <t>CCD image X offset</t>
  </si>
  <si>
    <t>CCD image Y offset</t>
  </si>
  <si>
    <t>CCD image name</t>
  </si>
  <si>
    <t>set the image file name saved</t>
  </si>
  <si>
    <t>IP CCD camera</t>
  </si>
  <si>
    <t>192.168.100.155</t>
  </si>
  <si>
    <t>Subnet CCD camera</t>
  </si>
  <si>
    <t>255.255.255.0</t>
  </si>
  <si>
    <t>Gateway CCD camera</t>
  </si>
  <si>
    <t>192.168.100.254</t>
  </si>
  <si>
    <t>degrre</t>
  </si>
  <si>
    <t>Close server connection</t>
  </si>
  <si>
    <t>connect to CCD camera</t>
  </si>
  <si>
    <t>Disconnect CCD camera</t>
  </si>
  <si>
    <t>Shot an image</t>
  </si>
  <si>
    <t>ns=2;s=pmc_status</t>
  </si>
  <si>
    <t>ns=2;s=pmc_error</t>
  </si>
  <si>
    <t>ns=2;s=pmc_raerr</t>
  </si>
  <si>
    <t>ns=2;s=pmc_decerr</t>
  </si>
  <si>
    <t>ns=2;s=pmc_azerr</t>
  </si>
  <si>
    <t>ns=2;s=pmc_alterr</t>
  </si>
  <si>
    <t>ns=2;s=pmc_close</t>
  </si>
  <si>
    <t>ns=2;s=pmc_connccd</t>
  </si>
  <si>
    <t>ns=2;s=pmc_discccd</t>
  </si>
  <si>
    <t>ns=2;s=pmc_image</t>
  </si>
  <si>
    <t>pmc_status = 0</t>
  </si>
  <si>
    <t>pmc_status &lt; 5</t>
  </si>
  <si>
    <t>pmc_status  = 0</t>
  </si>
  <si>
    <t>pmc_status = 4</t>
  </si>
  <si>
    <t>ONLINE</t>
  </si>
  <si>
    <t>This command enables access to the information about the required error.</t>
  </si>
  <si>
    <t>boolean</t>
  </si>
  <si>
    <t>TRUE</t>
  </si>
  <si>
    <t>FALSE</t>
  </si>
  <si>
    <t>This command empties the error buffer and reset all the error informations recorded.</t>
  </si>
  <si>
    <t>ns=2;s=pmc_error_info</t>
  </si>
  <si>
    <t>ns=2;s=pmc_error_reset</t>
  </si>
  <si>
    <t>yes</t>
    <phoneticPr fontId="0" type="noConversion"/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</si>
  <si>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</si>
  <si>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</si>
  <si>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</si>
  <si>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false</t>
  </si>
  <si>
    <t>ns=2;s=pmc_error_number</t>
  </si>
  <si>
    <t>ns=2;s=pmc_error_information</t>
  </si>
  <si>
    <t>ns=2;s=pmc_error_recovering</t>
  </si>
  <si>
    <t>ns=2;s=pmc_error_number_recovered</t>
  </si>
  <si>
    <t>ns=2;s=pmc_error_number_outofrange</t>
  </si>
  <si>
    <t>IsMonitored</t>
  </si>
  <si>
    <t>IsArchived</t>
    <phoneticPr fontId="8" type="noConversion"/>
  </si>
  <si>
    <t>discoveryServerUrl</t>
  </si>
  <si>
    <t xml:space="preserve"> </t>
  </si>
  <si>
    <t>CCD image directotyPath</t>
  </si>
  <si>
    <t>set the absolute path were to save the image file</t>
  </si>
  <si>
    <t>true</t>
  </si>
  <si>
    <t xml:space="preserve">set a flag (if true) to save image in fits format </t>
  </si>
  <si>
    <t xml:space="preserve">set a flag (if true) to save image in png format </t>
  </si>
  <si>
    <t>---</t>
  </si>
  <si>
    <t>reset ccd parameter to defailt</t>
  </si>
  <si>
    <t>ns=2;s=pmc_resetccd</t>
  </si>
  <si>
    <t>yes</t>
  </si>
  <si>
    <t>no</t>
  </si>
  <si>
    <t>IsMonitored</t>
    <phoneticPr fontId="0" type="noConversion"/>
  </si>
  <si>
    <t>IsArchived</t>
    <phoneticPr fontId="0" type="noConversion"/>
  </si>
  <si>
    <t>ns=2;s=pmc_simul</t>
  </si>
  <si>
    <t>to start the simulation mode</t>
  </si>
  <si>
    <t>to stop the simulation mode</t>
  </si>
  <si>
    <t>1.0</t>
  </si>
  <si>
    <t>set the value of the camera gain</t>
  </si>
  <si>
    <t>ns=2;s=pmc_set_ra</t>
  </si>
  <si>
    <t>ns=2;s=pmc_set_dec</t>
  </si>
  <si>
    <t>ns=2;s=pmc_set_az</t>
  </si>
  <si>
    <t>ns=2;s=pmc_set_alt</t>
  </si>
  <si>
    <t>ns=2;s=pmc_set_exptm</t>
  </si>
  <si>
    <t>ns=2;s=pmc_set_imgxsize</t>
  </si>
  <si>
    <t>ns=2;s=pmc_set_imgysize</t>
  </si>
  <si>
    <t>ns=2;s=pmc_set_imgxoffst</t>
  </si>
  <si>
    <t>ns=2;s=pmc_set_imgyoffst</t>
  </si>
  <si>
    <t>ns=2;s=pmc_set_dirpath</t>
  </si>
  <si>
    <t>ns=2;s=pmc_set_fname</t>
  </si>
  <si>
    <t>ns=2;s=pmc_set_gain</t>
  </si>
  <si>
    <t>ns=2;s=pmc_set_ip</t>
  </si>
  <si>
    <t>ns=2;s=pmc_set_submsk</t>
  </si>
  <si>
    <t>ns=2;s=pmc_set_gw</t>
  </si>
  <si>
    <t>ns=2;s=pmc_set_aan</t>
  </si>
  <si>
    <t>ns=2;s=pmc_set_aae</t>
  </si>
  <si>
    <t>ns=2;s=pmc_set_npae</t>
  </si>
  <si>
    <t>ns=2;s=pmc_set_bnp</t>
  </si>
  <si>
    <t>ns=2;s=pmc_set_aes</t>
  </si>
  <si>
    <t>ns=2;s=pmc_set_aec</t>
  </si>
  <si>
    <t>ns=2;s=pmc_set_aofs</t>
  </si>
  <si>
    <t>ns=2;s=pmc_set_eae</t>
  </si>
  <si>
    <t>ns=2;s=pmc_set_eec</t>
  </si>
  <si>
    <t>ns=2;s=pmc_set_ees</t>
  </si>
  <si>
    <t>ns=2;s=pmc_set_eofs</t>
  </si>
  <si>
    <t>ns=2;s=pmc_set_par13</t>
  </si>
  <si>
    <t>ns=2;s=pmc_set_par14</t>
  </si>
  <si>
    <t>ns=2;s=pmc_set_par15</t>
  </si>
  <si>
    <t>ns=2;s=pmc_set_par16</t>
  </si>
  <si>
    <t>ns=2;s=pmc_set_par17</t>
  </si>
  <si>
    <t>ns=2;s=pmc_set_par18</t>
  </si>
  <si>
    <t>ns=2;s=pmc_set_par19</t>
  </si>
  <si>
    <t>ns=2;s=pmc_set_par20</t>
  </si>
  <si>
    <t>ns=2;s=pmc_set_fitson</t>
  </si>
  <si>
    <t>ns=2;s=pmc_set_pngon</t>
  </si>
  <si>
    <t>ns=2;s=pmc_get_exptm</t>
  </si>
  <si>
    <t>ns=2;s=pmc_get_imgxsize</t>
  </si>
  <si>
    <t>ns=2;s=pmc_get_imgysize</t>
  </si>
  <si>
    <t>ns=2;s=pmc_get_imgxoffst</t>
  </si>
  <si>
    <t>ns=2;s=pmc_get_imgyoffst</t>
  </si>
  <si>
    <t>ns=2;s=pmc_get_dirpath</t>
  </si>
  <si>
    <t>ns=2;s=pmc_get_fname</t>
  </si>
  <si>
    <t>ns=2;s=pmc_get_gain</t>
  </si>
  <si>
    <t>ns=2;s=pmc_get_ip</t>
  </si>
  <si>
    <t>ns=2;s=pmc_get_submsk</t>
  </si>
  <si>
    <t>ns=2;s=pmc_get_gw</t>
  </si>
  <si>
    <t>ns=2;s=pmc_get_aan</t>
  </si>
  <si>
    <t>ns=2;s=pmc_get_aae</t>
  </si>
  <si>
    <t>ns=2;s=pmc_get_npae</t>
  </si>
  <si>
    <t>ns=2;s=pmc_get_bnp</t>
  </si>
  <si>
    <t>ns=2;s=pmc_get_aes</t>
  </si>
  <si>
    <t>ns=2;s=pmc_get_aec</t>
  </si>
  <si>
    <t>ns=2;s=pmc_get_aofs</t>
  </si>
  <si>
    <t>ns=2;s=pmc_get_eae</t>
  </si>
  <si>
    <t>ns=2;s=pmc_get_eec</t>
  </si>
  <si>
    <t>ns=2;s=pmc_get_ees</t>
  </si>
  <si>
    <t>ns=2;s=pmc_get_eofs</t>
  </si>
  <si>
    <t>ns=2;s=pmc_get_par13</t>
  </si>
  <si>
    <t>ns=2;s=pmc_get_par14</t>
  </si>
  <si>
    <t>ns=2;s=pmc_get_par15</t>
  </si>
  <si>
    <t>ns=2;s=pmc_get_par16</t>
  </si>
  <si>
    <t>ns=2;s=pmc_get_par17</t>
  </si>
  <si>
    <t>ns=2;s=pmc_get_par18</t>
  </si>
  <si>
    <t>ns=2;s=pmc_get_par19</t>
  </si>
  <si>
    <t>ns=2;s=pmc_get_par20</t>
  </si>
  <si>
    <t>ns=2;s=pmc_get_fitson</t>
  </si>
  <si>
    <t>ns=2;s=pmc_get_pngon</t>
  </si>
  <si>
    <t>ns=2;s=pmc_settelcoo</t>
  </si>
  <si>
    <t>ns=2;s=pmc_quit</t>
  </si>
  <si>
    <t>stop the pmc server program</t>
  </si>
  <si>
    <t>ns=2;s=pmc_gettelcoo</t>
  </si>
  <si>
    <t>command used to send all telescope coordinates (AZ,ALT,RA,DEC) , UT and LST to the pmc serer</t>
  </si>
  <si>
    <t>UT from telescope controller</t>
  </si>
  <si>
    <t>ST from telescope controller</t>
  </si>
  <si>
    <t>ns=2;s=pmc_set_lst</t>
  </si>
  <si>
    <t>ns=2;s=pmc_set_ut</t>
  </si>
  <si>
    <t>command used to get the coordinates  (AZ,ALT,RA,DEC) , UT and LST setted to the pmc server</t>
  </si>
  <si>
    <t>ns=2;s=pmc_srvinit</t>
  </si>
  <si>
    <t>init the camera server variables</t>
  </si>
  <si>
    <t>ns=2;s=pmc_ccdprepare</t>
  </si>
  <si>
    <t>set ccd params</t>
  </si>
  <si>
    <t>ns=2;s=pmc_dirinit</t>
  </si>
  <si>
    <t>init delault directory for output</t>
  </si>
  <si>
    <t>0.0</t>
  </si>
  <si>
    <t>ns=2;s=pmc_ra</t>
  </si>
  <si>
    <t>ns=2;s=pmc_dec</t>
  </si>
  <si>
    <t>ns=2;s=pmc_az</t>
  </si>
  <si>
    <t>ns=2;s=pmc_alt</t>
  </si>
  <si>
    <t>Right Ascension computed by the PMC</t>
  </si>
  <si>
    <t>Declination  computed by the PMC</t>
  </si>
  <si>
    <t>Azimut  computed by the PMC</t>
  </si>
  <si>
    <t>Elevation  computed by the PMC</t>
  </si>
  <si>
    <t>ns=2;s=pmc_error_index</t>
  </si>
  <si>
    <t>index of the retrieve error</t>
  </si>
  <si>
    <t>ns=2;s=pmc_restart</t>
  </si>
  <si>
    <t>restart the pmc server program</t>
  </si>
  <si>
    <t>Pointing Model Camera</t>
  </si>
  <si>
    <t>Actor</t>
  </si>
  <si>
    <t>ENG</t>
  </si>
  <si>
    <t>ALL</t>
  </si>
  <si>
    <t>GO_LOADED</t>
  </si>
  <si>
    <t>GO_ONLINE</t>
  </si>
  <si>
    <t>MODE_PMC_GO_ONLINE</t>
  </si>
  <si>
    <t>MODE_PMC_GO_LOADED</t>
  </si>
  <si>
    <t>ns=2;s=pmc_state_transition</t>
  </si>
  <si>
    <t>ns=2;s=pmc_update</t>
  </si>
  <si>
    <t>ns=2;s=pmc_getstatus</t>
  </si>
  <si>
    <t>telemetry audate on demand</t>
  </si>
  <si>
    <t>read the pmc status on demand</t>
  </si>
  <si>
    <t>-24.0</t>
  </si>
  <si>
    <t>24.0</t>
  </si>
  <si>
    <t>-360</t>
  </si>
  <si>
    <t>360.0</t>
  </si>
  <si>
    <t>-360.0</t>
  </si>
  <si>
    <t>-180</t>
  </si>
  <si>
    <t>0</t>
  </si>
  <si>
    <t>3000.0</t>
  </si>
  <si>
    <t>100.0</t>
  </si>
  <si>
    <t>-9999.0</t>
  </si>
  <si>
    <t>9999.0</t>
  </si>
  <si>
    <t>The monitor shopmc the lists of error that has been occurred and recovered. (1:True,2:False,...). The False status means that the corresponding error has been recovered.</t>
  </si>
  <si>
    <t>30.0</t>
  </si>
  <si>
    <t>ns=2;s=pmc_get_aean</t>
  </si>
  <si>
    <t>ns=2;s=pmc_set_aean</t>
  </si>
  <si>
    <t>Astrometric file name</t>
  </si>
  <si>
    <t>set a flag (if true) to execute astrometry at the end of image acquisition</t>
  </si>
  <si>
    <t>set a flag (if true) to execute  image acquisitions continous</t>
  </si>
  <si>
    <t>sec</t>
  </si>
  <si>
    <t>ns=2;s=pmc_continous_mode</t>
  </si>
  <si>
    <t>ns=2;s=pmc_delay_btwn_imgs</t>
  </si>
  <si>
    <t>ns=2;s=pmc_astrometry_on_off</t>
  </si>
  <si>
    <t>Image exposure time (millisec 30 - t - 3000)</t>
  </si>
  <si>
    <t>ns=2;s=pmc_get_astrometry_fname</t>
  </si>
  <si>
    <t>set a delay between two consecutive images</t>
  </si>
  <si>
    <t>int32</t>
  </si>
  <si>
    <t>heartbeat (0-86400)</t>
  </si>
  <si>
    <t>MODE_PMC_GO_STANDBY</t>
  </si>
  <si>
    <r>
      <t xml:space="preserve"> value that indicates the current status of the Pointer Model Camera (PMC) device:</t>
    </r>
    <r>
      <rPr>
        <sz val="9"/>
        <color rgb="FF000000"/>
        <rFont val="Cantarell"/>
        <charset val="1"/>
      </rPr>
      <t xml:space="preserve"> </t>
    </r>
    <r>
      <rPr>
        <sz val="9"/>
        <color rgb="FF000000"/>
        <rFont val="Calibri"/>
        <family val="2"/>
        <charset val="1"/>
      </rPr>
      <t>0 = loaded 1 = standby 2 = online 3= busy   7 = fault</t>
    </r>
  </si>
  <si>
    <t>RA error</t>
  </si>
  <si>
    <t>PMC internal error</t>
  </si>
  <si>
    <t>GO_STANDBY</t>
  </si>
  <si>
    <t>This mode activates all the procedures to bring the PMC  in the LOADED status.</t>
  </si>
  <si>
    <t>This mode activates all the procedures to bring the PMC  in the STANDBY status.</t>
  </si>
  <si>
    <t>This mode activates all the procedures to bring the PMC  in the ONLINE status.</t>
  </si>
  <si>
    <t>STANDBY</t>
  </si>
  <si>
    <t>ns=2;s=serverApplicationName</t>
  </si>
  <si>
    <t>String</t>
  </si>
  <si>
    <t>Server Application Name</t>
  </si>
  <si>
    <t>ns=2;s=opcuaPort</t>
  </si>
  <si>
    <t>Int32</t>
  </si>
  <si>
    <t>Server Port no.</t>
  </si>
  <si>
    <t>ns=2;s=webPort</t>
  </si>
  <si>
    <t>Web Server Port no. (not used)</t>
  </si>
  <si>
    <t>ns=2;s=startTime</t>
  </si>
  <si>
    <t>Server run start time</t>
  </si>
  <si>
    <t>ns=2;s=serialNumber</t>
  </si>
  <si>
    <t>Serial Number</t>
  </si>
  <si>
    <t>ns=2;s=fileNameTable</t>
  </si>
  <si>
    <t>Table file name (not used)</t>
  </si>
  <si>
    <t>ns=2;s=prosysSdkVersion</t>
  </si>
  <si>
    <t>Prosys SDK version</t>
  </si>
  <si>
    <t>ns=2;s=currentSessionNumber</t>
  </si>
  <si>
    <t>INT32</t>
  </si>
  <si>
    <t>N0. of opcua clients connected</t>
  </si>
  <si>
    <t>ns=2;s=sessionsName</t>
  </si>
  <si>
    <t>String[100]</t>
  </si>
  <si>
    <t xml:space="preserve">sessions (clients) name </t>
  </si>
  <si>
    <t>ns=2;s=randomGeneratorCode</t>
  </si>
  <si>
    <t>not used</t>
  </si>
  <si>
    <t>ns=2;s=verboseStatus</t>
  </si>
  <si>
    <t>verbose status</t>
  </si>
  <si>
    <t>last version 15/04/2021</t>
  </si>
  <si>
    <t>opc.tcp://192.168.100.128:48400</t>
  </si>
  <si>
    <t>V17 (1.7)</t>
  </si>
  <si>
    <t>add folder serverInfo containing the node</t>
  </si>
  <si>
    <t xml:space="preserve">ns=2;s=serverApplicationName </t>
  </si>
  <si>
    <t>Date</t>
  </si>
  <si>
    <t>Version</t>
  </si>
  <si>
    <t>opc.tcp://192.168.100.171:52650/OPCUA/AMA_PMC_Server</t>
  </si>
  <si>
    <t>ns=2;s=heartbeat</t>
  </si>
  <si>
    <t>Changed all int16 to int32</t>
  </si>
  <si>
    <t>PMC01</t>
  </si>
  <si>
    <t>ICD_PMC_V17_2021_04_15.xlsx</t>
  </si>
  <si>
    <t>AMA_PMC_Server</t>
  </si>
  <si>
    <t>LOADED</t>
  </si>
  <si>
    <t>ns=2;s=ICDName</t>
  </si>
  <si>
    <t>20May2021</t>
  </si>
  <si>
    <t>ns=2;s=pmc_sendimage</t>
  </si>
  <si>
    <t>./</t>
  </si>
  <si>
    <t>PMC</t>
  </si>
  <si>
    <t>SET_RA</t>
  </si>
  <si>
    <t>SET_DEC</t>
  </si>
  <si>
    <t>SET_AZ</t>
  </si>
  <si>
    <t>SET_ALT</t>
  </si>
  <si>
    <t>SET_UT</t>
  </si>
  <si>
    <t>SET_LST</t>
  </si>
  <si>
    <t>SET_EXPTM</t>
  </si>
  <si>
    <t>SET_IMGXSIZE</t>
  </si>
  <si>
    <t>SET_IMGYSIZE</t>
  </si>
  <si>
    <t>SET_IMGXOFFST</t>
  </si>
  <si>
    <t>SET_IMGYOFFST</t>
  </si>
  <si>
    <t>SET_DIRPATH</t>
  </si>
  <si>
    <t>SET_FNAME</t>
  </si>
  <si>
    <t>SET_GAIN</t>
  </si>
  <si>
    <t>SET_IP</t>
  </si>
  <si>
    <t>SET_SUBMSK</t>
  </si>
  <si>
    <t>SET_GW</t>
  </si>
  <si>
    <t>SET_AAN</t>
  </si>
  <si>
    <t>SET_AAE</t>
  </si>
  <si>
    <t>SET_NPAE</t>
  </si>
  <si>
    <t>SET_BNP</t>
  </si>
  <si>
    <t>SET_AES</t>
  </si>
  <si>
    <t>SET_AEC</t>
  </si>
  <si>
    <t>SET_AOFS</t>
  </si>
  <si>
    <t>SET_AEAN</t>
  </si>
  <si>
    <t>SET_EAE</t>
  </si>
  <si>
    <t>SET_EEC</t>
  </si>
  <si>
    <t>SET_EES</t>
  </si>
  <si>
    <t>SET_EOFS</t>
  </si>
  <si>
    <t>PAR13</t>
  </si>
  <si>
    <t>PAR14</t>
  </si>
  <si>
    <t>PAR15</t>
  </si>
  <si>
    <t>PAR16</t>
  </si>
  <si>
    <t>PAR17</t>
  </si>
  <si>
    <t>PAR18</t>
  </si>
  <si>
    <t>PAR19</t>
  </si>
  <si>
    <t>PAR20</t>
  </si>
  <si>
    <t>FITSON</t>
  </si>
  <si>
    <t>PNGON</t>
  </si>
  <si>
    <t>ASTROMETRY_ON_OFF</t>
  </si>
  <si>
    <t>CONTINOUS_MODE</t>
  </si>
  <si>
    <t>DELAY_BTWN_IMGS</t>
  </si>
  <si>
    <t>ERROR_INDEX</t>
  </si>
  <si>
    <t>STATUS</t>
  </si>
  <si>
    <t>ERROR</t>
  </si>
  <si>
    <t>RAERR</t>
  </si>
  <si>
    <t>DECERR</t>
  </si>
  <si>
    <t>AZERR</t>
  </si>
  <si>
    <t>ALTERR</t>
  </si>
  <si>
    <t>RA</t>
  </si>
  <si>
    <t>DEC</t>
  </si>
  <si>
    <t>AZ</t>
  </si>
  <si>
    <t>ALT</t>
  </si>
  <si>
    <t>GET_EXPTM</t>
  </si>
  <si>
    <t>GET_IMGXSIZE</t>
  </si>
  <si>
    <t>GET_IMGYSIZE</t>
  </si>
  <si>
    <t>GET_IMGXOFFST</t>
  </si>
  <si>
    <t>GET_IMGYOFFST</t>
  </si>
  <si>
    <t>GET_DIRPATH</t>
  </si>
  <si>
    <t>GET_FNAME</t>
  </si>
  <si>
    <t>GET_GAIN</t>
  </si>
  <si>
    <t>GET_IP</t>
  </si>
  <si>
    <t>GET_SUBMSK</t>
  </si>
  <si>
    <t>GET_GW</t>
  </si>
  <si>
    <t>GET_AAN</t>
  </si>
  <si>
    <t>GET_AAE</t>
  </si>
  <si>
    <t>GET_NPAE</t>
  </si>
  <si>
    <t>GET_BNP</t>
  </si>
  <si>
    <t>GET_AES</t>
  </si>
  <si>
    <t>GET_AEC</t>
  </si>
  <si>
    <t>GET_AOFS</t>
  </si>
  <si>
    <t>GET_AEAN</t>
  </si>
  <si>
    <t>GET_EAE</t>
  </si>
  <si>
    <t>GET_EEC</t>
  </si>
  <si>
    <t>GET_EES</t>
  </si>
  <si>
    <t>GET_EOFS</t>
  </si>
  <si>
    <t>GET_PAR13</t>
  </si>
  <si>
    <t>GET_PAR14</t>
  </si>
  <si>
    <t>GET_PAR15</t>
  </si>
  <si>
    <t>GET_PAR16</t>
  </si>
  <si>
    <t>GET_PAR17</t>
  </si>
  <si>
    <t>GET_PAR18</t>
  </si>
  <si>
    <t>GET_PAR19</t>
  </si>
  <si>
    <t>GET_PAR20</t>
  </si>
  <si>
    <t>GET_FITSON</t>
  </si>
  <si>
    <t>GET_PNGON</t>
  </si>
  <si>
    <t>GET_ASTROMETRY_FNAME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</si>
  <si>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</si>
  <si>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</si>
  <si>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</si>
  <si>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</si>
  <si>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</si>
  <si>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</si>
  <si>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</si>
  <si>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</si>
  <si>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</si>
  <si>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</si>
  <si>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</si>
  <si>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</si>
  <si>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</si>
  <si>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</si>
  <si>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</si>
  <si>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</si>
  <si>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</si>
  <si>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RESTART</t>
  </si>
  <si>
    <t>QUIT</t>
  </si>
  <si>
    <t>CLOSE</t>
  </si>
  <si>
    <t>CONNCCD</t>
  </si>
  <si>
    <t>DISCCCD</t>
  </si>
  <si>
    <t>IMAGE</t>
  </si>
  <si>
    <t>RESETCCD</t>
  </si>
  <si>
    <t>SETTELCOO</t>
  </si>
  <si>
    <t>GETTELCOO</t>
  </si>
  <si>
    <t>SRVINIT</t>
  </si>
  <si>
    <t>CCDPREPARE</t>
  </si>
  <si>
    <t>DIRINIT</t>
  </si>
  <si>
    <t>ERROR_INFO</t>
  </si>
  <si>
    <t>ERROR_RESET</t>
  </si>
  <si>
    <t>SIM_ON</t>
  </si>
  <si>
    <t>SIM_OFF</t>
  </si>
  <si>
    <t>UPDATE</t>
  </si>
  <si>
    <t>GETSTATUS</t>
  </si>
  <si>
    <t>SEND_IMAGE</t>
  </si>
  <si>
    <t>25May2021</t>
  </si>
  <si>
    <t>V18 (1.8)</t>
  </si>
  <si>
    <t>new command to transfer file image to a client (ns=2;s=pmc_sendimage)</t>
  </si>
  <si>
    <t>ns=2;s=pmc_set_imagenametosend</t>
  </si>
  <si>
    <t>IMAGE_NAME_TO_SEND</t>
  </si>
  <si>
    <t>port number for the socker server for file transfer</t>
  </si>
  <si>
    <t>image path and  file name to transfer to..</t>
  </si>
  <si>
    <t>ns=2;s=pmc_set_clientportnumber</t>
  </si>
  <si>
    <t>CLIENT_PORT_NUMBER</t>
  </si>
  <si>
    <t>PMCDeviceConnector</t>
  </si>
  <si>
    <t>ns=2;s=pmc_get_is_reachable</t>
  </si>
  <si>
    <t>pmc_status &lt;5</t>
  </si>
  <si>
    <t>to notifie if the PMC is reachable fron PC</t>
  </si>
  <si>
    <t>GET_IS_REACHABLE</t>
  </si>
  <si>
    <t>V18 (1.81)</t>
  </si>
  <si>
    <t>new opcua node to inform if the PMC is reachable from the PC (ns=2;s=pmc_get_is_reachable)</t>
  </si>
  <si>
    <t xml:space="preserve">changed fron tablefilename to ICDName...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</si>
</sst>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Cantarell"/>
      <charset val="1"/>
    </font>
    <font>
      <sz val="10"/>
      <color indexed="8"/>
      <name val="Calibri"/>
      <family val="2"/>
    </font>
    <font>
      <sz val="10"/>
      <color indexed="63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6E3BC"/>
        <bgColor rgb="FFCCCCFF"/>
      </patternFill>
    </fill>
    <fill>
      <patternFill patternType="solid">
        <fgColor indexed="4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0" fillId="4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Font="1" applyBorder="1" applyAlignment="1">
      <alignment horizontal="left"/>
    </xf>
    <xf numFmtId="0" fontId="2" fillId="0" borderId="2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6" fillId="5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5" fontId="0" fillId="7" borderId="3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15" fontId="0" fillId="10" borderId="0" xfId="0" applyNumberForma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15" fontId="0" fillId="12" borderId="0" xfId="0" applyNumberFormat="1" applyFill="1" applyAlignment="1">
      <alignment horizontal="center" vertical="center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"/>
  <sheetViews>
    <sheetView zoomScale="75" zoomScaleNormal="75" workbookViewId="0">
      <selection activeCell="A3" sqref="A3"/>
    </sheetView>
  </sheetViews>
  <sheetFormatPr defaultRowHeight="12.9"/>
  <cols>
    <col min="1" max="1" width="17.5" style="1"/>
    <col min="2" max="2" width="52.25" style="2"/>
    <col min="3" max="3" width="33.5" style="1"/>
    <col min="4" max="4" width="60.875" style="1"/>
    <col min="5" max="6" width="20.25" style="1"/>
    <col min="7" max="7" width="31.625" style="1"/>
    <col min="8" max="8" width="10.875" style="1"/>
    <col min="9" max="9" width="26.25" style="1" customWidth="1"/>
    <col min="10" max="13" width="10" style="1"/>
    <col min="14" max="14" width="9.875" style="1"/>
    <col min="15" max="15" width="9.375" style="1"/>
    <col min="16" max="1025" width="10" style="1"/>
  </cols>
  <sheetData>
    <row r="1" spans="1:9" ht="12.1" customHeight="1">
      <c r="A1" s="3" t="s">
        <v>0</v>
      </c>
      <c r="B1" s="4"/>
      <c r="C1" s="5"/>
      <c r="D1" s="5"/>
      <c r="E1" s="3"/>
      <c r="F1" s="3"/>
      <c r="G1" s="5"/>
      <c r="H1" s="5"/>
    </row>
    <row r="2" spans="1:9" ht="25" customHeight="1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41" t="s">
        <v>108</v>
      </c>
    </row>
    <row r="3" spans="1:9" s="10" customFormat="1" ht="63" customHeight="1">
      <c r="A3" s="8" t="s">
        <v>450</v>
      </c>
      <c r="B3" s="9" t="s">
        <v>224</v>
      </c>
      <c r="C3" s="9" t="s">
        <v>224</v>
      </c>
      <c r="D3" s="1" t="s">
        <v>306</v>
      </c>
      <c r="G3" s="10" t="s">
        <v>9</v>
      </c>
      <c r="H3" s="11">
        <v>41820</v>
      </c>
      <c r="I3" s="42" t="s">
        <v>300</v>
      </c>
    </row>
    <row r="4" spans="1:9" ht="18.850000000000001" customHeight="1">
      <c r="A4" s="1" t="s">
        <v>10</v>
      </c>
      <c r="B4" s="12" t="s">
        <v>299</v>
      </c>
    </row>
    <row r="6" spans="1:9">
      <c r="D6" s="10"/>
    </row>
  </sheetData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63"/>
  <sheetViews>
    <sheetView showGridLines="0" topLeftCell="A22" zoomScaleNormal="100" workbookViewId="0">
      <selection activeCell="T46" sqref="T46"/>
    </sheetView>
  </sheetViews>
  <sheetFormatPr defaultColWidth="8.875" defaultRowHeight="13.6"/>
  <cols>
    <col min="1" max="1" width="40.5" style="13" customWidth="1"/>
    <col min="2" max="2" width="16.625" style="13"/>
    <col min="3" max="3" width="35.5" style="13" customWidth="1"/>
    <col min="4" max="4" width="9.875" style="13" customWidth="1"/>
    <col min="5" max="5" width="39.5" style="13" customWidth="1"/>
    <col min="6" max="6" width="16.625" style="13"/>
    <col min="7" max="7" width="18.5" style="13" customWidth="1"/>
    <col min="8" max="8" width="17.5" style="13" customWidth="1"/>
    <col min="9" max="9" width="28.875" style="13" customWidth="1"/>
    <col min="10" max="11" width="16.625" style="13"/>
    <col min="12" max="16" width="17.25" style="13"/>
    <col min="17" max="18" width="13.625" style="13" customWidth="1"/>
    <col min="19" max="19" width="14.625" style="13" customWidth="1"/>
    <col min="20" max="20" width="73.625" style="13" customWidth="1"/>
    <col min="21" max="1027" width="17.25" style="13"/>
    <col min="1028" max="16384" width="8.875" style="64"/>
  </cols>
  <sheetData>
    <row r="1" spans="1:20" s="79" customFormat="1" ht="49.75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14" t="s">
        <v>106</v>
      </c>
      <c r="S1" s="40" t="s">
        <v>107</v>
      </c>
      <c r="T1" s="14" t="s">
        <v>2</v>
      </c>
    </row>
    <row r="2" spans="1:20" s="16" customFormat="1" ht="40.25" customHeight="1">
      <c r="A2" s="16" t="str">
        <f t="shared" ref="A2:A33" si="0">CONCATENATE("GET_", B2,"_",C2)</f>
        <v>GET_PMC_STATUS</v>
      </c>
      <c r="B2" s="17" t="s">
        <v>317</v>
      </c>
      <c r="C2" s="17" t="s">
        <v>361</v>
      </c>
      <c r="D2" s="18"/>
      <c r="E2" s="17" t="s">
        <v>74</v>
      </c>
      <c r="F2" s="17" t="s">
        <v>262</v>
      </c>
      <c r="G2" s="17" t="s">
        <v>109</v>
      </c>
      <c r="H2" s="18">
        <v>15</v>
      </c>
      <c r="I2" s="17">
        <v>0</v>
      </c>
      <c r="J2" s="64"/>
      <c r="K2" s="17"/>
      <c r="L2" s="17"/>
      <c r="M2" s="17"/>
      <c r="N2" s="17" t="s">
        <v>28</v>
      </c>
      <c r="O2" s="17" t="s">
        <v>28</v>
      </c>
      <c r="P2" s="17">
        <v>5</v>
      </c>
      <c r="Q2" s="26">
        <v>180</v>
      </c>
      <c r="R2" s="26" t="s">
        <v>118</v>
      </c>
      <c r="S2" s="26" t="s">
        <v>119</v>
      </c>
      <c r="T2" s="26" t="s">
        <v>265</v>
      </c>
    </row>
    <row r="3" spans="1:20" s="16" customFormat="1" ht="19.55" customHeight="1">
      <c r="A3" s="16" t="str">
        <f t="shared" si="0"/>
        <v>GET_PMC_ERROR</v>
      </c>
      <c r="B3" s="17" t="s">
        <v>317</v>
      </c>
      <c r="C3" s="17" t="s">
        <v>362</v>
      </c>
      <c r="D3" s="18"/>
      <c r="E3" s="17" t="s">
        <v>75</v>
      </c>
      <c r="F3" s="17" t="s">
        <v>30</v>
      </c>
      <c r="G3" s="17" t="s">
        <v>109</v>
      </c>
      <c r="H3" s="18">
        <v>15</v>
      </c>
      <c r="I3" s="17" t="s">
        <v>29</v>
      </c>
      <c r="J3" s="17"/>
      <c r="K3" s="17"/>
      <c r="L3" s="17"/>
      <c r="M3" s="17"/>
      <c r="N3" s="17" t="s">
        <v>28</v>
      </c>
      <c r="O3" s="17" t="s">
        <v>87</v>
      </c>
      <c r="P3" s="17">
        <v>5</v>
      </c>
      <c r="Q3" s="26">
        <v>180</v>
      </c>
      <c r="R3" s="26" t="s">
        <v>118</v>
      </c>
      <c r="S3" s="26" t="s">
        <v>118</v>
      </c>
      <c r="T3" s="26" t="s">
        <v>267</v>
      </c>
    </row>
    <row r="4" spans="1:20" s="16" customFormat="1" ht="19.2" customHeight="1">
      <c r="A4" s="16" t="str">
        <f t="shared" si="0"/>
        <v>GET_PMC_RAERR</v>
      </c>
      <c r="B4" s="17" t="s">
        <v>317</v>
      </c>
      <c r="C4" s="17" t="s">
        <v>363</v>
      </c>
      <c r="D4" s="13"/>
      <c r="E4" s="17" t="s">
        <v>76</v>
      </c>
      <c r="F4" s="17" t="s">
        <v>31</v>
      </c>
      <c r="G4" s="17" t="s">
        <v>109</v>
      </c>
      <c r="H4" s="18">
        <v>15</v>
      </c>
      <c r="I4" s="17" t="s">
        <v>29</v>
      </c>
      <c r="J4" s="17"/>
      <c r="K4" s="17"/>
      <c r="L4" s="17"/>
      <c r="M4" s="17"/>
      <c r="N4" s="17" t="s">
        <v>32</v>
      </c>
      <c r="O4" s="17" t="s">
        <v>84</v>
      </c>
      <c r="P4" s="17">
        <v>5</v>
      </c>
      <c r="Q4" s="26">
        <v>180</v>
      </c>
      <c r="R4" s="26" t="s">
        <v>118</v>
      </c>
      <c r="S4" s="26" t="s">
        <v>118</v>
      </c>
      <c r="T4" s="26" t="s">
        <v>266</v>
      </c>
    </row>
    <row r="5" spans="1:20" s="16" customFormat="1" ht="19.2" customHeight="1">
      <c r="A5" s="16" t="str">
        <f t="shared" si="0"/>
        <v>GET_PMC_DECERR</v>
      </c>
      <c r="B5" s="17" t="s">
        <v>317</v>
      </c>
      <c r="C5" s="17" t="s">
        <v>364</v>
      </c>
      <c r="D5" s="13"/>
      <c r="E5" s="17" t="s">
        <v>77</v>
      </c>
      <c r="F5" s="17" t="s">
        <v>31</v>
      </c>
      <c r="G5" s="17" t="s">
        <v>109</v>
      </c>
      <c r="H5" s="18">
        <v>15</v>
      </c>
      <c r="I5" s="17" t="s">
        <v>29</v>
      </c>
      <c r="J5" s="17"/>
      <c r="K5" s="17"/>
      <c r="L5" s="17"/>
      <c r="M5" s="17"/>
      <c r="N5" s="17" t="s">
        <v>32</v>
      </c>
      <c r="O5" s="17" t="s">
        <v>84</v>
      </c>
      <c r="P5" s="17">
        <v>5</v>
      </c>
      <c r="Q5" s="26">
        <v>180</v>
      </c>
      <c r="R5" s="26" t="s">
        <v>118</v>
      </c>
      <c r="S5" s="26" t="s">
        <v>118</v>
      </c>
      <c r="T5" s="17" t="s">
        <v>33</v>
      </c>
    </row>
    <row r="6" spans="1:20" s="16" customFormat="1" ht="19.2" customHeight="1">
      <c r="A6" s="16" t="str">
        <f t="shared" si="0"/>
        <v>GET_PMC_AZERR</v>
      </c>
      <c r="B6" s="17" t="s">
        <v>317</v>
      </c>
      <c r="C6" s="17" t="s">
        <v>365</v>
      </c>
      <c r="D6" s="13"/>
      <c r="E6" s="17" t="s">
        <v>78</v>
      </c>
      <c r="F6" s="17" t="s">
        <v>31</v>
      </c>
      <c r="G6" s="17" t="s">
        <v>109</v>
      </c>
      <c r="H6" s="18">
        <v>15</v>
      </c>
      <c r="I6" s="17" t="s">
        <v>29</v>
      </c>
      <c r="J6" s="17"/>
      <c r="K6" s="17"/>
      <c r="L6" s="17"/>
      <c r="M6" s="17"/>
      <c r="N6" s="17" t="s">
        <v>32</v>
      </c>
      <c r="O6" s="17" t="s">
        <v>84</v>
      </c>
      <c r="P6" s="17">
        <v>5</v>
      </c>
      <c r="Q6" s="26">
        <v>180</v>
      </c>
      <c r="R6" s="26" t="s">
        <v>118</v>
      </c>
      <c r="S6" s="26" t="s">
        <v>118</v>
      </c>
      <c r="T6" s="17" t="s">
        <v>34</v>
      </c>
    </row>
    <row r="7" spans="1:20" s="16" customFormat="1" ht="19.2" customHeight="1">
      <c r="A7" s="16" t="str">
        <f t="shared" si="0"/>
        <v>GET_PMC_ALTERR</v>
      </c>
      <c r="B7" s="17" t="s">
        <v>317</v>
      </c>
      <c r="C7" s="17" t="s">
        <v>366</v>
      </c>
      <c r="D7" s="13"/>
      <c r="E7" s="17" t="s">
        <v>79</v>
      </c>
      <c r="F7" s="17" t="s">
        <v>31</v>
      </c>
      <c r="G7" s="17" t="s">
        <v>109</v>
      </c>
      <c r="H7" s="18">
        <v>15</v>
      </c>
      <c r="I7" s="17" t="s">
        <v>29</v>
      </c>
      <c r="J7" s="17"/>
      <c r="K7" s="17"/>
      <c r="L7" s="17"/>
      <c r="M7" s="17"/>
      <c r="N7" s="17" t="s">
        <v>32</v>
      </c>
      <c r="O7" s="17" t="s">
        <v>84</v>
      </c>
      <c r="P7" s="17">
        <v>5</v>
      </c>
      <c r="Q7" s="26">
        <v>180</v>
      </c>
      <c r="R7" s="26" t="s">
        <v>118</v>
      </c>
      <c r="S7" s="26" t="s">
        <v>118</v>
      </c>
      <c r="T7" s="17" t="s">
        <v>35</v>
      </c>
    </row>
    <row r="8" spans="1:20" s="16" customFormat="1" ht="21.1" customHeight="1">
      <c r="A8" s="16" t="str">
        <f t="shared" si="0"/>
        <v>GET_PMC_RA</v>
      </c>
      <c r="B8" s="17" t="s">
        <v>317</v>
      </c>
      <c r="C8" s="17" t="s">
        <v>367</v>
      </c>
      <c r="D8" s="18"/>
      <c r="E8" s="17" t="s">
        <v>212</v>
      </c>
      <c r="F8" s="17" t="s">
        <v>31</v>
      </c>
      <c r="G8" s="18"/>
      <c r="H8" s="17"/>
      <c r="I8" s="18">
        <v>0</v>
      </c>
      <c r="J8" s="17"/>
      <c r="K8" s="17"/>
      <c r="L8" s="17"/>
      <c r="M8" s="17"/>
      <c r="N8" s="17" t="s">
        <v>32</v>
      </c>
      <c r="O8" s="17" t="s">
        <v>84</v>
      </c>
      <c r="P8" s="17">
        <v>60</v>
      </c>
      <c r="Q8" s="17">
        <v>180</v>
      </c>
      <c r="R8" s="17" t="s">
        <v>118</v>
      </c>
      <c r="S8" s="16" t="s">
        <v>118</v>
      </c>
      <c r="T8" s="17" t="s">
        <v>216</v>
      </c>
    </row>
    <row r="9" spans="1:20" s="16" customFormat="1" ht="21.1" customHeight="1">
      <c r="A9" s="16" t="str">
        <f t="shared" si="0"/>
        <v>GET_PMC_DEC</v>
      </c>
      <c r="B9" s="17" t="s">
        <v>317</v>
      </c>
      <c r="C9" s="17" t="s">
        <v>368</v>
      </c>
      <c r="D9" s="13"/>
      <c r="E9" s="17" t="s">
        <v>213</v>
      </c>
      <c r="F9" s="17" t="s">
        <v>31</v>
      </c>
      <c r="G9" s="18"/>
      <c r="H9" s="17"/>
      <c r="I9" s="18">
        <v>0</v>
      </c>
      <c r="J9" s="17"/>
      <c r="K9" s="17"/>
      <c r="L9" s="17"/>
      <c r="M9" s="17"/>
      <c r="N9" s="17" t="s">
        <v>32</v>
      </c>
      <c r="O9" s="17" t="s">
        <v>84</v>
      </c>
      <c r="P9" s="17">
        <v>60</v>
      </c>
      <c r="Q9" s="17">
        <v>180</v>
      </c>
      <c r="R9" s="17" t="s">
        <v>118</v>
      </c>
      <c r="S9" s="16" t="s">
        <v>118</v>
      </c>
      <c r="T9" s="17" t="s">
        <v>217</v>
      </c>
    </row>
    <row r="10" spans="1:20" s="16" customFormat="1" ht="21.1" customHeight="1">
      <c r="A10" s="16" t="str">
        <f t="shared" si="0"/>
        <v>GET_PMC_AZ</v>
      </c>
      <c r="B10" s="17" t="s">
        <v>317</v>
      </c>
      <c r="C10" s="17" t="s">
        <v>369</v>
      </c>
      <c r="D10" s="13"/>
      <c r="E10" s="17" t="s">
        <v>214</v>
      </c>
      <c r="F10" s="17" t="s">
        <v>31</v>
      </c>
      <c r="G10" s="18"/>
      <c r="H10" s="17"/>
      <c r="I10" s="13">
        <v>0</v>
      </c>
      <c r="J10" s="17"/>
      <c r="K10" s="17"/>
      <c r="L10" s="17"/>
      <c r="M10" s="17"/>
      <c r="N10" s="17" t="s">
        <v>32</v>
      </c>
      <c r="O10" s="17" t="s">
        <v>84</v>
      </c>
      <c r="P10" s="17">
        <v>60</v>
      </c>
      <c r="Q10" s="17">
        <v>180</v>
      </c>
      <c r="R10" s="17" t="s">
        <v>118</v>
      </c>
      <c r="S10" s="16" t="s">
        <v>118</v>
      </c>
      <c r="T10" s="17" t="s">
        <v>218</v>
      </c>
    </row>
    <row r="11" spans="1:20" s="16" customFormat="1" ht="21.1" customHeight="1">
      <c r="A11" s="16" t="str">
        <f t="shared" si="0"/>
        <v>GET_PMC_ALT</v>
      </c>
      <c r="B11" s="17" t="s">
        <v>317</v>
      </c>
      <c r="C11" s="17" t="s">
        <v>370</v>
      </c>
      <c r="D11" s="13"/>
      <c r="E11" s="17" t="s">
        <v>215</v>
      </c>
      <c r="F11" s="17" t="s">
        <v>31</v>
      </c>
      <c r="G11" s="13"/>
      <c r="H11" s="17"/>
      <c r="I11" s="13">
        <v>0</v>
      </c>
      <c r="J11" s="17"/>
      <c r="K11" s="17"/>
      <c r="L11" s="17"/>
      <c r="M11" s="17"/>
      <c r="N11" s="17" t="s">
        <v>32</v>
      </c>
      <c r="O11" s="17" t="s">
        <v>84</v>
      </c>
      <c r="P11" s="17">
        <v>60</v>
      </c>
      <c r="Q11" s="17">
        <v>180</v>
      </c>
      <c r="R11" s="17" t="s">
        <v>118</v>
      </c>
      <c r="S11" s="16" t="s">
        <v>118</v>
      </c>
      <c r="T11" s="17" t="s">
        <v>219</v>
      </c>
    </row>
    <row r="12" spans="1:20" s="16" customFormat="1" ht="21.1" customHeight="1">
      <c r="A12" s="16" t="str">
        <f t="shared" si="0"/>
        <v>GET_PMC_GET_EXPTM</v>
      </c>
      <c r="B12" s="17" t="s">
        <v>317</v>
      </c>
      <c r="C12" s="17" t="s">
        <v>371</v>
      </c>
      <c r="D12" s="13"/>
      <c r="E12" s="17" t="s">
        <v>163</v>
      </c>
      <c r="F12" s="17" t="s">
        <v>43</v>
      </c>
      <c r="G12" s="18"/>
      <c r="H12" s="17"/>
      <c r="I12" s="13">
        <v>3000</v>
      </c>
      <c r="J12" s="17"/>
      <c r="K12" s="17"/>
      <c r="L12" s="17"/>
      <c r="M12" s="17"/>
      <c r="N12" s="17" t="s">
        <v>36</v>
      </c>
      <c r="O12" s="17" t="s">
        <v>84</v>
      </c>
      <c r="P12" s="17">
        <v>60</v>
      </c>
      <c r="Q12" s="17">
        <v>180</v>
      </c>
      <c r="R12" s="17" t="s">
        <v>118</v>
      </c>
      <c r="S12" s="16" t="s">
        <v>118</v>
      </c>
      <c r="T12" s="17" t="s">
        <v>37</v>
      </c>
    </row>
    <row r="13" spans="1:20" s="16" customFormat="1" ht="21.1" customHeight="1">
      <c r="A13" s="16" t="str">
        <f t="shared" si="0"/>
        <v>GET_PMC_GET_IMGXSIZE</v>
      </c>
      <c r="B13" s="17" t="s">
        <v>317</v>
      </c>
      <c r="C13" s="17" t="s">
        <v>372</v>
      </c>
      <c r="D13" s="13"/>
      <c r="E13" s="17" t="s">
        <v>164</v>
      </c>
      <c r="F13" s="17" t="s">
        <v>262</v>
      </c>
      <c r="G13" s="13"/>
      <c r="H13" s="17"/>
      <c r="I13" s="13">
        <v>1384</v>
      </c>
      <c r="J13" s="17"/>
      <c r="K13" s="17"/>
      <c r="L13" s="17"/>
      <c r="M13" s="17"/>
      <c r="N13" s="17" t="s">
        <v>38</v>
      </c>
      <c r="O13" s="17" t="s">
        <v>84</v>
      </c>
      <c r="P13" s="17">
        <v>60</v>
      </c>
      <c r="Q13" s="17">
        <v>180</v>
      </c>
      <c r="R13" s="17" t="s">
        <v>118</v>
      </c>
      <c r="S13" s="16" t="s">
        <v>118</v>
      </c>
      <c r="T13" s="17" t="s">
        <v>39</v>
      </c>
    </row>
    <row r="14" spans="1:20" s="16" customFormat="1" ht="21.1" customHeight="1">
      <c r="A14" s="16" t="str">
        <f t="shared" si="0"/>
        <v>GET_PMC_GET_IMGYSIZE</v>
      </c>
      <c r="B14" s="17" t="s">
        <v>317</v>
      </c>
      <c r="C14" s="17" t="s">
        <v>373</v>
      </c>
      <c r="D14" s="13"/>
      <c r="E14" s="17" t="s">
        <v>165</v>
      </c>
      <c r="F14" s="17" t="s">
        <v>262</v>
      </c>
      <c r="G14" s="13"/>
      <c r="H14" s="17"/>
      <c r="I14" s="13">
        <v>1032</v>
      </c>
      <c r="J14" s="17"/>
      <c r="K14" s="17"/>
      <c r="L14" s="17"/>
      <c r="M14" s="17"/>
      <c r="N14" s="17" t="s">
        <v>38</v>
      </c>
      <c r="O14" s="17" t="s">
        <v>84</v>
      </c>
      <c r="P14" s="17">
        <v>60</v>
      </c>
      <c r="Q14" s="17">
        <v>180</v>
      </c>
      <c r="R14" s="17" t="s">
        <v>118</v>
      </c>
      <c r="S14" s="16" t="s">
        <v>118</v>
      </c>
      <c r="T14" s="17" t="s">
        <v>40</v>
      </c>
    </row>
    <row r="15" spans="1:20" s="16" customFormat="1" ht="21.1" customHeight="1">
      <c r="A15" s="16" t="str">
        <f t="shared" si="0"/>
        <v>GET_PMC_GET_IMGXOFFST</v>
      </c>
      <c r="B15" s="17" t="s">
        <v>317</v>
      </c>
      <c r="C15" s="17" t="s">
        <v>374</v>
      </c>
      <c r="D15" s="13"/>
      <c r="E15" s="17" t="s">
        <v>166</v>
      </c>
      <c r="F15" s="17" t="s">
        <v>262</v>
      </c>
      <c r="G15" s="13"/>
      <c r="H15" s="17"/>
      <c r="I15" s="13">
        <v>0</v>
      </c>
      <c r="J15" s="17"/>
      <c r="K15" s="17"/>
      <c r="L15" s="17"/>
      <c r="M15" s="17"/>
      <c r="N15" s="17" t="s">
        <v>38</v>
      </c>
      <c r="O15" s="17" t="s">
        <v>84</v>
      </c>
      <c r="P15" s="17">
        <v>60</v>
      </c>
      <c r="Q15" s="17">
        <v>180</v>
      </c>
      <c r="R15" s="17" t="s">
        <v>118</v>
      </c>
      <c r="S15" s="16" t="s">
        <v>118</v>
      </c>
      <c r="T15" s="17" t="s">
        <v>41</v>
      </c>
    </row>
    <row r="16" spans="1:20" s="16" customFormat="1" ht="21.1" customHeight="1">
      <c r="A16" s="16" t="str">
        <f t="shared" si="0"/>
        <v>GET_PMC_GET_IMGYOFFST</v>
      </c>
      <c r="B16" s="17" t="s">
        <v>317</v>
      </c>
      <c r="C16" s="17" t="s">
        <v>375</v>
      </c>
      <c r="D16" s="13"/>
      <c r="E16" s="17" t="s">
        <v>167</v>
      </c>
      <c r="F16" s="17" t="s">
        <v>262</v>
      </c>
      <c r="G16" s="13"/>
      <c r="H16" s="17"/>
      <c r="I16" s="13">
        <v>0</v>
      </c>
      <c r="J16" s="17"/>
      <c r="K16" s="17"/>
      <c r="L16" s="17"/>
      <c r="M16" s="17"/>
      <c r="N16" s="17" t="s">
        <v>38</v>
      </c>
      <c r="O16" s="17" t="s">
        <v>84</v>
      </c>
      <c r="P16" s="17">
        <v>60</v>
      </c>
      <c r="Q16" s="17">
        <v>180</v>
      </c>
      <c r="R16" s="17" t="s">
        <v>118</v>
      </c>
      <c r="S16" s="16" t="s">
        <v>118</v>
      </c>
      <c r="T16" s="17" t="s">
        <v>42</v>
      </c>
    </row>
    <row r="17" spans="1:20" s="16" customFormat="1" ht="21.1" customHeight="1">
      <c r="A17" s="16" t="str">
        <f t="shared" si="0"/>
        <v>GET_PMC_GET_DIRPATH</v>
      </c>
      <c r="B17" s="17" t="s">
        <v>317</v>
      </c>
      <c r="C17" s="17" t="s">
        <v>376</v>
      </c>
      <c r="D17" s="13"/>
      <c r="E17" s="17" t="s">
        <v>168</v>
      </c>
      <c r="F17" s="17" t="s">
        <v>30</v>
      </c>
      <c r="G17" s="13"/>
      <c r="H17" s="17"/>
      <c r="I17" s="13"/>
      <c r="J17" s="17"/>
      <c r="K17" s="17"/>
      <c r="L17" s="17"/>
      <c r="M17" s="17"/>
      <c r="N17" s="17" t="s">
        <v>28</v>
      </c>
      <c r="O17" s="17" t="s">
        <v>84</v>
      </c>
      <c r="P17" s="17">
        <v>1</v>
      </c>
      <c r="Q17" s="17">
        <v>180</v>
      </c>
      <c r="R17" s="17" t="s">
        <v>118</v>
      </c>
      <c r="S17" s="16" t="s">
        <v>118</v>
      </c>
      <c r="T17" s="17" t="s">
        <v>62</v>
      </c>
    </row>
    <row r="18" spans="1:20" s="16" customFormat="1" ht="21.1" customHeight="1">
      <c r="A18" s="16" t="str">
        <f t="shared" si="0"/>
        <v>GET_PMC_GET_FNAME</v>
      </c>
      <c r="B18" s="17" t="s">
        <v>317</v>
      </c>
      <c r="C18" s="17" t="s">
        <v>377</v>
      </c>
      <c r="D18" s="13"/>
      <c r="E18" s="17" t="s">
        <v>169</v>
      </c>
      <c r="F18" s="17" t="s">
        <v>30</v>
      </c>
      <c r="G18" s="13"/>
      <c r="H18" s="17"/>
      <c r="I18" s="13"/>
      <c r="J18" s="17"/>
      <c r="K18" s="17"/>
      <c r="L18" s="17"/>
      <c r="M18" s="17"/>
      <c r="N18" s="17" t="s">
        <v>28</v>
      </c>
      <c r="O18" s="17" t="s">
        <v>84</v>
      </c>
      <c r="P18" s="17">
        <v>1</v>
      </c>
      <c r="Q18" s="17">
        <v>180</v>
      </c>
      <c r="R18" s="17" t="s">
        <v>118</v>
      </c>
      <c r="S18" s="16" t="s">
        <v>118</v>
      </c>
      <c r="T18" s="17" t="s">
        <v>111</v>
      </c>
    </row>
    <row r="19" spans="1:20" s="16" customFormat="1" ht="21.1" customHeight="1">
      <c r="A19" s="16" t="str">
        <f t="shared" si="0"/>
        <v>GET_PMC_GET_GAIN</v>
      </c>
      <c r="B19" s="17" t="s">
        <v>317</v>
      </c>
      <c r="C19" s="17" t="s">
        <v>378</v>
      </c>
      <c r="D19" s="13"/>
      <c r="E19" s="17" t="s">
        <v>170</v>
      </c>
      <c r="F19" s="17" t="s">
        <v>43</v>
      </c>
      <c r="G19" s="13"/>
      <c r="H19" s="17"/>
      <c r="I19" s="13" t="s">
        <v>125</v>
      </c>
      <c r="J19" s="17"/>
      <c r="K19" s="17"/>
      <c r="L19" s="17"/>
      <c r="M19" s="17"/>
      <c r="N19" s="17" t="s">
        <v>28</v>
      </c>
      <c r="O19" s="17" t="s">
        <v>84</v>
      </c>
      <c r="P19" s="17">
        <v>1</v>
      </c>
      <c r="Q19" s="17">
        <v>180</v>
      </c>
      <c r="R19" s="17" t="s">
        <v>118</v>
      </c>
      <c r="S19" s="16" t="s">
        <v>118</v>
      </c>
      <c r="T19" s="17" t="s">
        <v>126</v>
      </c>
    </row>
    <row r="20" spans="1:20" s="16" customFormat="1" ht="19.2" customHeight="1">
      <c r="A20" s="16" t="str">
        <f t="shared" si="0"/>
        <v>GET_PMC_GET_IP</v>
      </c>
      <c r="B20" s="17" t="s">
        <v>317</v>
      </c>
      <c r="C20" s="17" t="s">
        <v>379</v>
      </c>
      <c r="D20" s="13"/>
      <c r="E20" s="17" t="s">
        <v>171</v>
      </c>
      <c r="F20" s="17" t="s">
        <v>30</v>
      </c>
      <c r="G20" s="17"/>
      <c r="H20" s="13"/>
      <c r="I20" s="17" t="s">
        <v>64</v>
      </c>
      <c r="J20" s="17"/>
      <c r="K20" s="17"/>
      <c r="L20" s="17"/>
      <c r="M20" s="17"/>
      <c r="N20" s="17" t="s">
        <v>28</v>
      </c>
      <c r="O20" s="17" t="s">
        <v>85</v>
      </c>
      <c r="P20" s="17">
        <v>5</v>
      </c>
      <c r="Q20" s="26">
        <v>180</v>
      </c>
      <c r="R20" s="17" t="s">
        <v>118</v>
      </c>
      <c r="S20" s="16" t="s">
        <v>118</v>
      </c>
      <c r="T20" s="17" t="s">
        <v>44</v>
      </c>
    </row>
    <row r="21" spans="1:20" s="16" customFormat="1" ht="19.2" customHeight="1">
      <c r="A21" s="16" t="str">
        <f t="shared" si="0"/>
        <v>GET_PMC_GET_SUBMSK</v>
      </c>
      <c r="B21" s="17" t="s">
        <v>317</v>
      </c>
      <c r="C21" s="17" t="s">
        <v>380</v>
      </c>
      <c r="D21" s="13"/>
      <c r="E21" s="17" t="s">
        <v>172</v>
      </c>
      <c r="F21" s="17" t="s">
        <v>30</v>
      </c>
      <c r="G21" s="17"/>
      <c r="H21" s="13"/>
      <c r="I21" s="17" t="s">
        <v>66</v>
      </c>
      <c r="J21" s="17"/>
      <c r="K21" s="17"/>
      <c r="L21" s="17"/>
      <c r="M21" s="17"/>
      <c r="N21" s="17" t="s">
        <v>28</v>
      </c>
      <c r="O21" s="17" t="s">
        <v>85</v>
      </c>
      <c r="P21" s="17">
        <v>5</v>
      </c>
      <c r="Q21" s="26">
        <v>180</v>
      </c>
      <c r="R21" s="17" t="s">
        <v>118</v>
      </c>
      <c r="S21" s="16" t="s">
        <v>118</v>
      </c>
      <c r="T21" s="17" t="s">
        <v>45</v>
      </c>
    </row>
    <row r="22" spans="1:20" s="16" customFormat="1" ht="19.2" customHeight="1">
      <c r="A22" s="16" t="str">
        <f t="shared" si="0"/>
        <v>GET_PMC_GET_GW</v>
      </c>
      <c r="B22" s="17" t="s">
        <v>317</v>
      </c>
      <c r="C22" s="17" t="s">
        <v>381</v>
      </c>
      <c r="D22" s="13"/>
      <c r="E22" s="17" t="s">
        <v>173</v>
      </c>
      <c r="F22" s="17" t="s">
        <v>30</v>
      </c>
      <c r="G22" s="17"/>
      <c r="H22" s="13"/>
      <c r="I22" s="17" t="s">
        <v>68</v>
      </c>
      <c r="J22" s="17"/>
      <c r="K22" s="17"/>
      <c r="L22" s="17"/>
      <c r="M22" s="17"/>
      <c r="N22" s="17" t="s">
        <v>28</v>
      </c>
      <c r="O22" s="17" t="s">
        <v>85</v>
      </c>
      <c r="P22" s="17">
        <v>5</v>
      </c>
      <c r="Q22" s="26">
        <v>180</v>
      </c>
      <c r="R22" s="17" t="s">
        <v>118</v>
      </c>
      <c r="S22" s="16" t="s">
        <v>118</v>
      </c>
      <c r="T22" s="17" t="s">
        <v>46</v>
      </c>
    </row>
    <row r="23" spans="1:20" s="16" customFormat="1" ht="21.1" customHeight="1">
      <c r="A23" s="16" t="str">
        <f t="shared" si="0"/>
        <v>GET_PMC_GET_AAN</v>
      </c>
      <c r="B23" s="17" t="s">
        <v>317</v>
      </c>
      <c r="C23" s="17" t="s">
        <v>382</v>
      </c>
      <c r="D23" s="13"/>
      <c r="E23" s="17" t="s">
        <v>174</v>
      </c>
      <c r="F23" s="17" t="s">
        <v>43</v>
      </c>
      <c r="G23" s="13"/>
      <c r="H23" s="17"/>
      <c r="I23" s="13">
        <v>0</v>
      </c>
      <c r="J23" s="17"/>
      <c r="K23" s="17"/>
      <c r="L23" s="17"/>
      <c r="M23" s="17"/>
      <c r="N23" s="17" t="s">
        <v>69</v>
      </c>
      <c r="O23" s="17" t="s">
        <v>84</v>
      </c>
      <c r="P23" s="17">
        <v>60</v>
      </c>
      <c r="Q23" s="17">
        <v>180</v>
      </c>
      <c r="R23" s="17" t="s">
        <v>118</v>
      </c>
      <c r="S23" s="16" t="s">
        <v>118</v>
      </c>
      <c r="T23" s="17" t="s">
        <v>47</v>
      </c>
    </row>
    <row r="24" spans="1:20" s="16" customFormat="1" ht="21.1" customHeight="1">
      <c r="A24" s="16" t="str">
        <f t="shared" si="0"/>
        <v>GET_PMC_GET_AAE</v>
      </c>
      <c r="B24" s="17" t="s">
        <v>317</v>
      </c>
      <c r="C24" s="17" t="s">
        <v>383</v>
      </c>
      <c r="D24" s="13"/>
      <c r="E24" s="17" t="s">
        <v>175</v>
      </c>
      <c r="F24" s="17" t="s">
        <v>43</v>
      </c>
      <c r="G24" s="13"/>
      <c r="H24" s="17"/>
      <c r="I24" s="13">
        <v>0</v>
      </c>
      <c r="J24" s="17"/>
      <c r="K24" s="17"/>
      <c r="L24" s="17"/>
      <c r="M24" s="17"/>
      <c r="N24" s="17" t="s">
        <v>69</v>
      </c>
      <c r="O24" s="17" t="s">
        <v>84</v>
      </c>
      <c r="P24" s="17">
        <v>60</v>
      </c>
      <c r="Q24" s="17">
        <v>180</v>
      </c>
      <c r="R24" s="17" t="s">
        <v>118</v>
      </c>
      <c r="S24" s="16" t="s">
        <v>118</v>
      </c>
      <c r="T24" s="17" t="s">
        <v>47</v>
      </c>
    </row>
    <row r="25" spans="1:20" s="16" customFormat="1" ht="21.1" customHeight="1">
      <c r="A25" s="16" t="str">
        <f t="shared" si="0"/>
        <v>GET_PMC_GET_NPAE</v>
      </c>
      <c r="B25" s="17" t="s">
        <v>317</v>
      </c>
      <c r="C25" s="17" t="s">
        <v>384</v>
      </c>
      <c r="D25" s="13"/>
      <c r="E25" s="17" t="s">
        <v>176</v>
      </c>
      <c r="F25" s="17" t="s">
        <v>43</v>
      </c>
      <c r="G25" s="13"/>
      <c r="H25" s="17"/>
      <c r="I25" s="13">
        <v>0</v>
      </c>
      <c r="J25" s="17"/>
      <c r="K25" s="17"/>
      <c r="L25" s="17"/>
      <c r="M25" s="17"/>
      <c r="N25" s="17" t="s">
        <v>69</v>
      </c>
      <c r="O25" s="17" t="s">
        <v>84</v>
      </c>
      <c r="P25" s="17">
        <v>60</v>
      </c>
      <c r="Q25" s="17">
        <v>180</v>
      </c>
      <c r="R25" s="17" t="s">
        <v>118</v>
      </c>
      <c r="S25" s="16" t="s">
        <v>118</v>
      </c>
      <c r="T25" s="17" t="s">
        <v>47</v>
      </c>
    </row>
    <row r="26" spans="1:20" s="16" customFormat="1" ht="21.1" customHeight="1">
      <c r="A26" s="16" t="str">
        <f t="shared" si="0"/>
        <v>GET_PMC_GET_BNP</v>
      </c>
      <c r="B26" s="17" t="s">
        <v>317</v>
      </c>
      <c r="C26" s="17" t="s">
        <v>385</v>
      </c>
      <c r="D26" s="13"/>
      <c r="E26" s="17" t="s">
        <v>177</v>
      </c>
      <c r="F26" s="17" t="s">
        <v>43</v>
      </c>
      <c r="G26" s="13"/>
      <c r="H26" s="17"/>
      <c r="I26" s="13">
        <v>0</v>
      </c>
      <c r="J26" s="17"/>
      <c r="K26" s="17"/>
      <c r="L26" s="17"/>
      <c r="M26" s="17"/>
      <c r="N26" s="17" t="s">
        <v>69</v>
      </c>
      <c r="O26" s="17" t="s">
        <v>84</v>
      </c>
      <c r="P26" s="17">
        <v>60</v>
      </c>
      <c r="Q26" s="17">
        <v>180</v>
      </c>
      <c r="R26" s="17" t="s">
        <v>118</v>
      </c>
      <c r="S26" s="16" t="s">
        <v>118</v>
      </c>
      <c r="T26" s="17" t="s">
        <v>47</v>
      </c>
    </row>
    <row r="27" spans="1:20" s="16" customFormat="1" ht="21.1" customHeight="1">
      <c r="A27" s="16" t="str">
        <f t="shared" si="0"/>
        <v>GET_PMC_GET_AES</v>
      </c>
      <c r="B27" s="17" t="s">
        <v>317</v>
      </c>
      <c r="C27" s="17" t="s">
        <v>386</v>
      </c>
      <c r="D27" s="13"/>
      <c r="E27" s="17" t="s">
        <v>178</v>
      </c>
      <c r="F27" s="17" t="s">
        <v>43</v>
      </c>
      <c r="G27" s="13"/>
      <c r="H27" s="17"/>
      <c r="I27" s="13">
        <v>0</v>
      </c>
      <c r="J27" s="17"/>
      <c r="K27" s="17"/>
      <c r="L27" s="17"/>
      <c r="M27" s="17"/>
      <c r="N27" s="17" t="s">
        <v>69</v>
      </c>
      <c r="O27" s="17" t="s">
        <v>84</v>
      </c>
      <c r="P27" s="17">
        <v>60</v>
      </c>
      <c r="Q27" s="17">
        <v>180</v>
      </c>
      <c r="R27" s="17" t="s">
        <v>118</v>
      </c>
      <c r="S27" s="16" t="s">
        <v>118</v>
      </c>
      <c r="T27" s="17" t="s">
        <v>47</v>
      </c>
    </row>
    <row r="28" spans="1:20" s="16" customFormat="1" ht="21.1" customHeight="1">
      <c r="A28" s="16" t="str">
        <f t="shared" si="0"/>
        <v>GET_PMC_GET_AEC</v>
      </c>
      <c r="B28" s="17" t="s">
        <v>317</v>
      </c>
      <c r="C28" s="17" t="s">
        <v>387</v>
      </c>
      <c r="D28" s="13"/>
      <c r="E28" s="17" t="s">
        <v>179</v>
      </c>
      <c r="F28" s="17" t="s">
        <v>43</v>
      </c>
      <c r="G28" s="13"/>
      <c r="H28" s="17"/>
      <c r="I28" s="13">
        <v>0</v>
      </c>
      <c r="J28" s="17"/>
      <c r="K28" s="17"/>
      <c r="L28" s="17"/>
      <c r="M28" s="17"/>
      <c r="N28" s="17" t="s">
        <v>69</v>
      </c>
      <c r="O28" s="17" t="s">
        <v>84</v>
      </c>
      <c r="P28" s="17">
        <v>60</v>
      </c>
      <c r="Q28" s="17">
        <v>180</v>
      </c>
      <c r="R28" s="17" t="s">
        <v>118</v>
      </c>
      <c r="S28" s="16" t="s">
        <v>118</v>
      </c>
      <c r="T28" s="17" t="s">
        <v>47</v>
      </c>
    </row>
    <row r="29" spans="1:20" s="16" customFormat="1" ht="21.1" customHeight="1">
      <c r="A29" s="16" t="str">
        <f t="shared" si="0"/>
        <v>GET_PMC_GET_AOFS</v>
      </c>
      <c r="B29" s="17" t="s">
        <v>317</v>
      </c>
      <c r="C29" s="17" t="s">
        <v>388</v>
      </c>
      <c r="D29" s="13"/>
      <c r="E29" s="17" t="s">
        <v>180</v>
      </c>
      <c r="F29" s="17" t="s">
        <v>43</v>
      </c>
      <c r="G29" s="13"/>
      <c r="H29" s="17"/>
      <c r="I29" s="13">
        <v>0</v>
      </c>
      <c r="J29" s="17"/>
      <c r="K29" s="17"/>
      <c r="L29" s="17"/>
      <c r="M29" s="17"/>
      <c r="N29" s="17" t="s">
        <v>69</v>
      </c>
      <c r="O29" s="17" t="s">
        <v>84</v>
      </c>
      <c r="P29" s="17">
        <v>60</v>
      </c>
      <c r="Q29" s="17">
        <v>180</v>
      </c>
      <c r="R29" s="17" t="s">
        <v>118</v>
      </c>
      <c r="S29" s="16" t="s">
        <v>118</v>
      </c>
      <c r="T29" s="17" t="s">
        <v>47</v>
      </c>
    </row>
    <row r="30" spans="1:20" s="16" customFormat="1" ht="21.1" customHeight="1">
      <c r="A30" s="16" t="str">
        <f t="shared" si="0"/>
        <v>GET_PMC_GET_AEAN</v>
      </c>
      <c r="B30" s="17" t="s">
        <v>317</v>
      </c>
      <c r="C30" s="17" t="s">
        <v>389</v>
      </c>
      <c r="D30" s="13"/>
      <c r="E30" s="17" t="s">
        <v>250</v>
      </c>
      <c r="F30" s="17" t="s">
        <v>43</v>
      </c>
      <c r="G30" s="13"/>
      <c r="H30" s="17"/>
      <c r="I30" s="13">
        <v>0</v>
      </c>
      <c r="J30" s="17"/>
      <c r="K30" s="17"/>
      <c r="L30" s="17"/>
      <c r="M30" s="17"/>
      <c r="N30" s="17" t="s">
        <v>69</v>
      </c>
      <c r="O30" s="17" t="s">
        <v>84</v>
      </c>
      <c r="P30" s="17">
        <v>60</v>
      </c>
      <c r="Q30" s="17">
        <v>180</v>
      </c>
      <c r="R30" s="17" t="s">
        <v>118</v>
      </c>
      <c r="S30" s="16" t="s">
        <v>118</v>
      </c>
      <c r="T30" s="17" t="s">
        <v>47</v>
      </c>
    </row>
    <row r="31" spans="1:20" s="16" customFormat="1" ht="21.1" customHeight="1">
      <c r="A31" s="16" t="str">
        <f t="shared" si="0"/>
        <v>GET_PMC_GET_EAE</v>
      </c>
      <c r="B31" s="17" t="s">
        <v>317</v>
      </c>
      <c r="C31" s="17" t="s">
        <v>390</v>
      </c>
      <c r="D31" s="13"/>
      <c r="E31" s="17" t="s">
        <v>181</v>
      </c>
      <c r="F31" s="17" t="s">
        <v>43</v>
      </c>
      <c r="G31" s="13"/>
      <c r="H31" s="17"/>
      <c r="I31" s="13">
        <v>0</v>
      </c>
      <c r="J31" s="17"/>
      <c r="K31" s="17"/>
      <c r="L31" s="17"/>
      <c r="M31" s="17"/>
      <c r="N31" s="17" t="s">
        <v>69</v>
      </c>
      <c r="O31" s="17" t="s">
        <v>84</v>
      </c>
      <c r="P31" s="17">
        <v>60</v>
      </c>
      <c r="Q31" s="17">
        <v>180</v>
      </c>
      <c r="R31" s="17" t="s">
        <v>118</v>
      </c>
      <c r="S31" s="16" t="s">
        <v>118</v>
      </c>
      <c r="T31" s="17" t="s">
        <v>47</v>
      </c>
    </row>
    <row r="32" spans="1:20" s="16" customFormat="1" ht="21.1" customHeight="1">
      <c r="A32" s="16" t="str">
        <f t="shared" si="0"/>
        <v>GET_PMC_GET_EEC</v>
      </c>
      <c r="B32" s="17" t="s">
        <v>317</v>
      </c>
      <c r="C32" s="17" t="s">
        <v>391</v>
      </c>
      <c r="D32" s="13"/>
      <c r="E32" s="17" t="s">
        <v>182</v>
      </c>
      <c r="F32" s="17" t="s">
        <v>43</v>
      </c>
      <c r="G32" s="13"/>
      <c r="H32" s="17"/>
      <c r="I32" s="13">
        <v>0</v>
      </c>
      <c r="J32" s="17"/>
      <c r="K32" s="17"/>
      <c r="L32" s="17"/>
      <c r="M32" s="17"/>
      <c r="N32" s="17" t="s">
        <v>69</v>
      </c>
      <c r="O32" s="17" t="s">
        <v>84</v>
      </c>
      <c r="P32" s="17">
        <v>60</v>
      </c>
      <c r="Q32" s="17">
        <v>180</v>
      </c>
      <c r="R32" s="17" t="s">
        <v>118</v>
      </c>
      <c r="S32" s="16" t="s">
        <v>118</v>
      </c>
      <c r="T32" s="17" t="s">
        <v>47</v>
      </c>
    </row>
    <row r="33" spans="1:20" s="16" customFormat="1" ht="21.1" customHeight="1">
      <c r="A33" s="16" t="str">
        <f t="shared" si="0"/>
        <v>GET_PMC_GET_EES</v>
      </c>
      <c r="B33" s="17" t="s">
        <v>317</v>
      </c>
      <c r="C33" s="17" t="s">
        <v>392</v>
      </c>
      <c r="D33" s="13"/>
      <c r="E33" s="17" t="s">
        <v>183</v>
      </c>
      <c r="F33" s="17" t="s">
        <v>43</v>
      </c>
      <c r="G33" s="13"/>
      <c r="H33" s="17"/>
      <c r="I33" s="13">
        <v>0</v>
      </c>
      <c r="J33" s="17"/>
      <c r="K33" s="17"/>
      <c r="L33" s="17"/>
      <c r="M33" s="17"/>
      <c r="N33" s="17" t="s">
        <v>69</v>
      </c>
      <c r="O33" s="17" t="s">
        <v>84</v>
      </c>
      <c r="P33" s="17">
        <v>60</v>
      </c>
      <c r="Q33" s="17">
        <v>180</v>
      </c>
      <c r="R33" s="17" t="s">
        <v>118</v>
      </c>
      <c r="S33" s="16" t="s">
        <v>118</v>
      </c>
      <c r="T33" s="17" t="s">
        <v>47</v>
      </c>
    </row>
    <row r="34" spans="1:20" s="16" customFormat="1" ht="21.1" customHeight="1">
      <c r="A34" s="16" t="str">
        <f t="shared" ref="A34:A63" si="1">CONCATENATE("GET_", B34,"_",C34)</f>
        <v>GET_PMC_GET_EOFS</v>
      </c>
      <c r="B34" s="17" t="s">
        <v>317</v>
      </c>
      <c r="C34" s="17" t="s">
        <v>393</v>
      </c>
      <c r="D34" s="13"/>
      <c r="E34" s="17" t="s">
        <v>184</v>
      </c>
      <c r="F34" s="17" t="s">
        <v>43</v>
      </c>
      <c r="G34" s="13"/>
      <c r="H34" s="17"/>
      <c r="I34" s="13">
        <v>0</v>
      </c>
      <c r="J34" s="17"/>
      <c r="K34" s="17"/>
      <c r="L34" s="17"/>
      <c r="M34" s="17"/>
      <c r="N34" s="17" t="s">
        <v>69</v>
      </c>
      <c r="O34" s="17" t="s">
        <v>84</v>
      </c>
      <c r="P34" s="17">
        <v>60</v>
      </c>
      <c r="Q34" s="17">
        <v>180</v>
      </c>
      <c r="R34" s="17" t="s">
        <v>118</v>
      </c>
      <c r="S34" s="16" t="s">
        <v>118</v>
      </c>
      <c r="T34" s="17" t="s">
        <v>47</v>
      </c>
    </row>
    <row r="35" spans="1:20" s="16" customFormat="1" ht="21.1" customHeight="1">
      <c r="A35" s="16" t="str">
        <f t="shared" si="1"/>
        <v>GET_PMC_GET_PAR13</v>
      </c>
      <c r="B35" s="17" t="s">
        <v>317</v>
      </c>
      <c r="C35" s="17" t="s">
        <v>394</v>
      </c>
      <c r="D35" s="13"/>
      <c r="E35" s="17" t="s">
        <v>185</v>
      </c>
      <c r="F35" s="17" t="s">
        <v>43</v>
      </c>
      <c r="G35" s="13"/>
      <c r="H35" s="17"/>
      <c r="I35" s="13">
        <v>0</v>
      </c>
      <c r="J35" s="17"/>
      <c r="K35" s="17"/>
      <c r="L35" s="17"/>
      <c r="M35" s="17"/>
      <c r="N35" s="17" t="s">
        <v>69</v>
      </c>
      <c r="O35" s="17" t="s">
        <v>84</v>
      </c>
      <c r="P35" s="17">
        <v>60</v>
      </c>
      <c r="Q35" s="17">
        <v>180</v>
      </c>
      <c r="R35" s="17" t="s">
        <v>118</v>
      </c>
      <c r="S35" s="16" t="s">
        <v>118</v>
      </c>
      <c r="T35" s="17" t="s">
        <v>47</v>
      </c>
    </row>
    <row r="36" spans="1:20" s="16" customFormat="1" ht="21.1" customHeight="1">
      <c r="A36" s="16" t="str">
        <f t="shared" si="1"/>
        <v>GET_PMC_GET_PAR14</v>
      </c>
      <c r="B36" s="17" t="s">
        <v>317</v>
      </c>
      <c r="C36" s="17" t="s">
        <v>395</v>
      </c>
      <c r="D36" s="13"/>
      <c r="E36" s="17" t="s">
        <v>186</v>
      </c>
      <c r="F36" s="17" t="s">
        <v>43</v>
      </c>
      <c r="G36" s="13"/>
      <c r="H36" s="17"/>
      <c r="I36" s="13">
        <v>0</v>
      </c>
      <c r="J36" s="17"/>
      <c r="K36" s="17"/>
      <c r="L36" s="17"/>
      <c r="M36" s="17"/>
      <c r="N36" s="17" t="s">
        <v>69</v>
      </c>
      <c r="O36" s="17" t="s">
        <v>84</v>
      </c>
      <c r="P36" s="17">
        <v>60</v>
      </c>
      <c r="Q36" s="17">
        <v>180</v>
      </c>
      <c r="R36" s="17" t="s">
        <v>118</v>
      </c>
      <c r="S36" s="16" t="s">
        <v>118</v>
      </c>
      <c r="T36" s="17" t="s">
        <v>47</v>
      </c>
    </row>
    <row r="37" spans="1:20" s="16" customFormat="1" ht="21.1" customHeight="1">
      <c r="A37" s="16" t="str">
        <f t="shared" si="1"/>
        <v>GET_PMC_GET_PAR15</v>
      </c>
      <c r="B37" s="17" t="s">
        <v>317</v>
      </c>
      <c r="C37" s="17" t="s">
        <v>396</v>
      </c>
      <c r="D37" s="13"/>
      <c r="E37" s="17" t="s">
        <v>187</v>
      </c>
      <c r="F37" s="17" t="s">
        <v>43</v>
      </c>
      <c r="G37" s="13"/>
      <c r="H37" s="17"/>
      <c r="I37" s="13">
        <v>0</v>
      </c>
      <c r="J37" s="17"/>
      <c r="K37" s="17"/>
      <c r="L37" s="17"/>
      <c r="M37" s="17"/>
      <c r="N37" s="17" t="s">
        <v>69</v>
      </c>
      <c r="O37" s="17" t="s">
        <v>84</v>
      </c>
      <c r="P37" s="17">
        <v>60</v>
      </c>
      <c r="Q37" s="17">
        <v>180</v>
      </c>
      <c r="R37" s="17" t="s">
        <v>118</v>
      </c>
      <c r="S37" s="16" t="s">
        <v>118</v>
      </c>
      <c r="T37" s="17" t="s">
        <v>47</v>
      </c>
    </row>
    <row r="38" spans="1:20" s="16" customFormat="1" ht="21.1" customHeight="1">
      <c r="A38" s="16" t="str">
        <f t="shared" si="1"/>
        <v>GET_PMC_GET_PAR16</v>
      </c>
      <c r="B38" s="17" t="s">
        <v>317</v>
      </c>
      <c r="C38" s="17" t="s">
        <v>397</v>
      </c>
      <c r="D38" s="13"/>
      <c r="E38" s="17" t="s">
        <v>188</v>
      </c>
      <c r="F38" s="17" t="s">
        <v>43</v>
      </c>
      <c r="G38" s="13"/>
      <c r="H38" s="17"/>
      <c r="I38" s="13">
        <v>0</v>
      </c>
      <c r="J38" s="17"/>
      <c r="K38" s="17"/>
      <c r="L38" s="17"/>
      <c r="M38" s="17"/>
      <c r="N38" s="17" t="s">
        <v>69</v>
      </c>
      <c r="O38" s="17" t="s">
        <v>84</v>
      </c>
      <c r="P38" s="17">
        <v>60</v>
      </c>
      <c r="Q38" s="17">
        <v>180</v>
      </c>
      <c r="R38" s="17" t="s">
        <v>118</v>
      </c>
      <c r="S38" s="16" t="s">
        <v>118</v>
      </c>
      <c r="T38" s="17" t="s">
        <v>47</v>
      </c>
    </row>
    <row r="39" spans="1:20" s="16" customFormat="1" ht="21.1" customHeight="1">
      <c r="A39" s="16" t="str">
        <f t="shared" si="1"/>
        <v>GET_PMC_GET_PAR17</v>
      </c>
      <c r="B39" s="17" t="s">
        <v>317</v>
      </c>
      <c r="C39" s="17" t="s">
        <v>398</v>
      </c>
      <c r="D39" s="13"/>
      <c r="E39" s="17" t="s">
        <v>189</v>
      </c>
      <c r="F39" s="17" t="s">
        <v>43</v>
      </c>
      <c r="G39" s="13"/>
      <c r="H39" s="17"/>
      <c r="I39" s="13">
        <v>0</v>
      </c>
      <c r="J39" s="17"/>
      <c r="K39" s="17"/>
      <c r="L39" s="17"/>
      <c r="M39" s="17"/>
      <c r="N39" s="17" t="s">
        <v>69</v>
      </c>
      <c r="O39" s="17" t="s">
        <v>84</v>
      </c>
      <c r="P39" s="17">
        <v>60</v>
      </c>
      <c r="Q39" s="17">
        <v>180</v>
      </c>
      <c r="R39" s="17" t="s">
        <v>118</v>
      </c>
      <c r="S39" s="16" t="s">
        <v>118</v>
      </c>
      <c r="T39" s="17" t="s">
        <v>47</v>
      </c>
    </row>
    <row r="40" spans="1:20" s="16" customFormat="1" ht="21.1" customHeight="1">
      <c r="A40" s="16" t="str">
        <f t="shared" si="1"/>
        <v>GET_PMC_GET_PAR18</v>
      </c>
      <c r="B40" s="17" t="s">
        <v>317</v>
      </c>
      <c r="C40" s="17" t="s">
        <v>399</v>
      </c>
      <c r="D40" s="13"/>
      <c r="E40" s="17" t="s">
        <v>190</v>
      </c>
      <c r="F40" s="17" t="s">
        <v>43</v>
      </c>
      <c r="G40" s="13"/>
      <c r="H40" s="17"/>
      <c r="I40" s="13">
        <v>0</v>
      </c>
      <c r="J40" s="17"/>
      <c r="K40" s="17"/>
      <c r="L40" s="17"/>
      <c r="M40" s="17"/>
      <c r="N40" s="17" t="s">
        <v>69</v>
      </c>
      <c r="O40" s="17" t="s">
        <v>84</v>
      </c>
      <c r="P40" s="17">
        <v>60</v>
      </c>
      <c r="Q40" s="17">
        <v>180</v>
      </c>
      <c r="R40" s="17" t="s">
        <v>118</v>
      </c>
      <c r="S40" s="16" t="s">
        <v>118</v>
      </c>
      <c r="T40" s="17" t="s">
        <v>47</v>
      </c>
    </row>
    <row r="41" spans="1:20" s="16" customFormat="1" ht="21.1" customHeight="1">
      <c r="A41" s="16" t="str">
        <f t="shared" si="1"/>
        <v>GET_PMC_GET_PAR19</v>
      </c>
      <c r="B41" s="17" t="s">
        <v>317</v>
      </c>
      <c r="C41" s="17" t="s">
        <v>400</v>
      </c>
      <c r="D41" s="13"/>
      <c r="E41" s="17" t="s">
        <v>191</v>
      </c>
      <c r="F41" s="17" t="s">
        <v>43</v>
      </c>
      <c r="G41" s="13"/>
      <c r="H41" s="17"/>
      <c r="I41" s="13">
        <v>0</v>
      </c>
      <c r="J41" s="17"/>
      <c r="K41" s="17"/>
      <c r="L41" s="17"/>
      <c r="M41" s="17"/>
      <c r="N41" s="17" t="s">
        <v>69</v>
      </c>
      <c r="O41" s="17" t="s">
        <v>84</v>
      </c>
      <c r="P41" s="17">
        <v>60</v>
      </c>
      <c r="Q41" s="17">
        <v>180</v>
      </c>
      <c r="R41" s="17" t="s">
        <v>118</v>
      </c>
      <c r="S41" s="16" t="s">
        <v>118</v>
      </c>
      <c r="T41" s="17" t="s">
        <v>47</v>
      </c>
    </row>
    <row r="42" spans="1:20" s="16" customFormat="1" ht="21.1" customHeight="1">
      <c r="A42" s="16" t="str">
        <f t="shared" si="1"/>
        <v>GET_PMC_GET_PAR20</v>
      </c>
      <c r="B42" s="17" t="s">
        <v>317</v>
      </c>
      <c r="C42" s="17" t="s">
        <v>401</v>
      </c>
      <c r="D42" s="13"/>
      <c r="E42" s="17" t="s">
        <v>192</v>
      </c>
      <c r="F42" s="17" t="s">
        <v>43</v>
      </c>
      <c r="G42" s="13"/>
      <c r="H42" s="17"/>
      <c r="I42" s="13">
        <v>0</v>
      </c>
      <c r="J42" s="17"/>
      <c r="K42" s="17"/>
      <c r="L42" s="17"/>
      <c r="M42" s="17"/>
      <c r="N42" s="17" t="s">
        <v>69</v>
      </c>
      <c r="O42" s="17" t="s">
        <v>84</v>
      </c>
      <c r="P42" s="17">
        <v>60</v>
      </c>
      <c r="Q42" s="17">
        <v>180</v>
      </c>
      <c r="R42" s="17" t="s">
        <v>118</v>
      </c>
      <c r="S42" s="16" t="s">
        <v>118</v>
      </c>
      <c r="T42" s="17" t="s">
        <v>47</v>
      </c>
    </row>
    <row r="43" spans="1:20" s="16" customFormat="1" ht="19.2" customHeight="1">
      <c r="A43" s="16" t="str">
        <f t="shared" si="1"/>
        <v>GET_PMC_GET_FITSON</v>
      </c>
      <c r="B43" s="17" t="s">
        <v>317</v>
      </c>
      <c r="C43" s="17" t="s">
        <v>402</v>
      </c>
      <c r="D43" s="13"/>
      <c r="E43" s="17" t="s">
        <v>193</v>
      </c>
      <c r="F43" s="17" t="s">
        <v>90</v>
      </c>
      <c r="G43" s="17"/>
      <c r="H43" s="13"/>
      <c r="I43" s="17" t="s">
        <v>112</v>
      </c>
      <c r="J43" s="17"/>
      <c r="K43" s="17"/>
      <c r="L43" s="17"/>
      <c r="M43" s="17"/>
      <c r="N43" s="43" t="s">
        <v>109</v>
      </c>
      <c r="O43" s="17" t="s">
        <v>85</v>
      </c>
      <c r="P43" s="17">
        <v>1</v>
      </c>
      <c r="Q43" s="26">
        <v>180</v>
      </c>
      <c r="R43" s="17" t="s">
        <v>118</v>
      </c>
      <c r="S43" s="17" t="s">
        <v>118</v>
      </c>
      <c r="T43" s="17" t="s">
        <v>113</v>
      </c>
    </row>
    <row r="44" spans="1:20" s="16" customFormat="1" ht="19.2" customHeight="1">
      <c r="A44" s="16" t="str">
        <f t="shared" si="1"/>
        <v>GET_PMC_GET_PNGON</v>
      </c>
      <c r="B44" s="17" t="s">
        <v>317</v>
      </c>
      <c r="C44" s="17" t="s">
        <v>403</v>
      </c>
      <c r="D44" s="13"/>
      <c r="E44" s="17" t="s">
        <v>194</v>
      </c>
      <c r="F44" s="17" t="s">
        <v>90</v>
      </c>
      <c r="G44" s="17"/>
      <c r="H44" s="13"/>
      <c r="I44" s="17" t="s">
        <v>112</v>
      </c>
      <c r="J44" s="17"/>
      <c r="K44" s="17"/>
      <c r="L44" s="17"/>
      <c r="M44" s="17"/>
      <c r="N44" s="43" t="s">
        <v>109</v>
      </c>
      <c r="O44" s="17" t="s">
        <v>85</v>
      </c>
      <c r="P44" s="17">
        <v>1</v>
      </c>
      <c r="Q44" s="26">
        <v>180</v>
      </c>
      <c r="R44" s="17" t="s">
        <v>118</v>
      </c>
      <c r="S44" s="28"/>
      <c r="T44" s="17" t="s">
        <v>114</v>
      </c>
    </row>
    <row r="45" spans="1:20" s="16" customFormat="1" ht="21.1" customHeight="1">
      <c r="A45" s="16" t="str">
        <f t="shared" ref="A45" si="2">CONCATENATE("GET_", B45,"_",C45)</f>
        <v>GET_PMC_GET_ASTROMETRY_FNAME</v>
      </c>
      <c r="B45" s="17" t="s">
        <v>317</v>
      </c>
      <c r="C45" s="17" t="s">
        <v>404</v>
      </c>
      <c r="D45" s="13"/>
      <c r="E45" s="17" t="s">
        <v>260</v>
      </c>
      <c r="F45" s="17" t="s">
        <v>30</v>
      </c>
      <c r="G45" s="13"/>
      <c r="H45" s="17"/>
      <c r="I45" s="13"/>
      <c r="J45" s="17"/>
      <c r="K45" s="17"/>
      <c r="L45" s="17"/>
      <c r="M45" s="17"/>
      <c r="N45" s="17" t="s">
        <v>109</v>
      </c>
      <c r="O45" s="17" t="s">
        <v>84</v>
      </c>
      <c r="P45" s="17">
        <v>1</v>
      </c>
      <c r="Q45" s="17">
        <v>180</v>
      </c>
      <c r="R45" s="17" t="s">
        <v>118</v>
      </c>
      <c r="S45" s="16" t="s">
        <v>118</v>
      </c>
      <c r="T45" s="17" t="s">
        <v>252</v>
      </c>
    </row>
    <row r="46" spans="1:20" s="16" customFormat="1" ht="21.1" customHeight="1">
      <c r="A46" s="16" t="str">
        <f t="shared" ref="A46" si="3">CONCATENATE("GET_", B46,"_",C46)</f>
        <v>GET_PMC_GET_IS_REACHABLE</v>
      </c>
      <c r="B46" s="17" t="s">
        <v>317</v>
      </c>
      <c r="C46" s="17" t="s">
        <v>454</v>
      </c>
      <c r="D46" s="13"/>
      <c r="E46" s="17" t="s">
        <v>451</v>
      </c>
      <c r="F46" s="17" t="s">
        <v>90</v>
      </c>
      <c r="G46" s="13"/>
      <c r="H46" s="17"/>
      <c r="I46" s="13" t="s">
        <v>100</v>
      </c>
      <c r="J46" s="17"/>
      <c r="K46" s="17"/>
      <c r="L46" s="17"/>
      <c r="M46" s="17"/>
      <c r="N46" s="17" t="s">
        <v>109</v>
      </c>
      <c r="O46" s="17" t="s">
        <v>452</v>
      </c>
      <c r="P46" s="17">
        <v>1</v>
      </c>
      <c r="Q46" s="17">
        <v>5</v>
      </c>
      <c r="R46" s="17" t="s">
        <v>118</v>
      </c>
      <c r="S46" s="16" t="s">
        <v>118</v>
      </c>
      <c r="T46" s="17" t="s">
        <v>453</v>
      </c>
    </row>
    <row r="47" spans="1:20" s="36" customFormat="1" ht="16.850000000000001" customHeight="1">
      <c r="A47" s="36" t="str">
        <f t="shared" si="1"/>
        <v>GET_PMC_ERROR_NUMBER</v>
      </c>
      <c r="B47" s="17" t="s">
        <v>317</v>
      </c>
      <c r="C47" s="38" t="s">
        <v>405</v>
      </c>
      <c r="D47" s="28"/>
      <c r="E47" s="37" t="s">
        <v>101</v>
      </c>
      <c r="F47" s="37" t="s">
        <v>262</v>
      </c>
      <c r="G47" s="17" t="s">
        <v>109</v>
      </c>
      <c r="H47" s="37">
        <v>5</v>
      </c>
      <c r="I47" s="28">
        <v>0</v>
      </c>
      <c r="J47" s="37"/>
      <c r="K47" s="37"/>
      <c r="L47" s="37"/>
      <c r="M47" s="37"/>
      <c r="N47" s="37"/>
      <c r="O47" s="37"/>
      <c r="P47" s="37">
        <v>1</v>
      </c>
      <c r="Q47" s="37">
        <v>2</v>
      </c>
      <c r="R47" s="37" t="s">
        <v>96</v>
      </c>
      <c r="S47" s="37" t="s">
        <v>96</v>
      </c>
      <c r="T47" s="38" t="s">
        <v>97</v>
      </c>
    </row>
    <row r="48" spans="1:20" s="36" customFormat="1" ht="16.850000000000001" customHeight="1">
      <c r="A48" s="36" t="str">
        <f t="shared" si="1"/>
        <v>GET_PMC_ERROR_INFORMATION</v>
      </c>
      <c r="B48" s="17" t="s">
        <v>317</v>
      </c>
      <c r="C48" s="38" t="s">
        <v>406</v>
      </c>
      <c r="D48" s="28"/>
      <c r="E48" s="37" t="s">
        <v>102</v>
      </c>
      <c r="F48" s="37" t="s">
        <v>30</v>
      </c>
      <c r="G48" s="17" t="s">
        <v>109</v>
      </c>
      <c r="H48" s="37">
        <v>5</v>
      </c>
      <c r="I48" s="28"/>
      <c r="J48" s="37"/>
      <c r="K48" s="37"/>
      <c r="L48" s="37"/>
      <c r="M48" s="37"/>
      <c r="N48" s="37"/>
      <c r="O48" s="37"/>
      <c r="P48" s="37">
        <v>1</v>
      </c>
      <c r="Q48" s="37">
        <v>2</v>
      </c>
      <c r="R48" s="37" t="s">
        <v>96</v>
      </c>
      <c r="S48" s="37" t="s">
        <v>96</v>
      </c>
      <c r="T48" s="38" t="s">
        <v>98</v>
      </c>
    </row>
    <row r="49" spans="1:20" s="36" customFormat="1" ht="16.850000000000001" customHeight="1">
      <c r="A49" s="36" t="str">
        <f t="shared" si="1"/>
        <v>GET_PMC_ERROR_RECOVERING</v>
      </c>
      <c r="B49" s="17" t="s">
        <v>317</v>
      </c>
      <c r="C49" s="38" t="s">
        <v>407</v>
      </c>
      <c r="D49" s="28"/>
      <c r="E49" s="37" t="s">
        <v>103</v>
      </c>
      <c r="F49" s="37" t="s">
        <v>30</v>
      </c>
      <c r="G49" s="17" t="s">
        <v>109</v>
      </c>
      <c r="H49" s="37">
        <v>5</v>
      </c>
      <c r="I49" s="28"/>
      <c r="J49" s="37"/>
      <c r="K49" s="37"/>
      <c r="L49" s="37"/>
      <c r="M49" s="37"/>
      <c r="N49" s="37"/>
      <c r="O49" s="37"/>
      <c r="P49" s="37">
        <v>1</v>
      </c>
      <c r="Q49" s="37">
        <v>2</v>
      </c>
      <c r="R49" s="37" t="s">
        <v>96</v>
      </c>
      <c r="S49" s="37" t="s">
        <v>96</v>
      </c>
      <c r="T49" s="38" t="s">
        <v>248</v>
      </c>
    </row>
    <row r="50" spans="1:20" s="36" customFormat="1" ht="16.850000000000001" customHeight="1">
      <c r="A50" s="36" t="str">
        <f t="shared" si="1"/>
        <v>GET_PMC_ERROR_NUMBER_RECOVERED</v>
      </c>
      <c r="B50" s="17" t="s">
        <v>317</v>
      </c>
      <c r="C50" s="38" t="s">
        <v>408</v>
      </c>
      <c r="D50" s="28"/>
      <c r="E50" s="37" t="s">
        <v>104</v>
      </c>
      <c r="F50" s="37" t="s">
        <v>262</v>
      </c>
      <c r="G50" s="17" t="s">
        <v>109</v>
      </c>
      <c r="H50" s="37">
        <v>5</v>
      </c>
      <c r="I50" s="28">
        <v>0</v>
      </c>
      <c r="J50" s="37"/>
      <c r="K50" s="37"/>
      <c r="L50" s="37"/>
      <c r="M50" s="37"/>
      <c r="N50" s="37"/>
      <c r="O50" s="37"/>
      <c r="P50" s="37">
        <v>1</v>
      </c>
      <c r="Q50" s="37">
        <v>2</v>
      </c>
      <c r="R50" s="37" t="s">
        <v>96</v>
      </c>
      <c r="S50" s="37" t="s">
        <v>96</v>
      </c>
      <c r="T50" s="38" t="s">
        <v>99</v>
      </c>
    </row>
    <row r="51" spans="1:20" s="36" customFormat="1" ht="15.65" customHeight="1">
      <c r="A51" s="36" t="str">
        <f t="shared" si="1"/>
        <v>GET_PMC_ERROR_NUMBER_OUTOFRANGE</v>
      </c>
      <c r="B51" s="17" t="s">
        <v>317</v>
      </c>
      <c r="C51" s="38" t="s">
        <v>409</v>
      </c>
      <c r="D51" s="28"/>
      <c r="E51" s="37" t="s">
        <v>105</v>
      </c>
      <c r="F51" s="37" t="s">
        <v>90</v>
      </c>
      <c r="G51" s="17" t="s">
        <v>109</v>
      </c>
      <c r="H51" s="37">
        <v>5</v>
      </c>
      <c r="I51" s="28" t="s">
        <v>100</v>
      </c>
      <c r="J51" s="37"/>
      <c r="K51" s="37"/>
      <c r="L51" s="37"/>
      <c r="M51" s="37"/>
      <c r="N51" s="37"/>
      <c r="O51" s="37"/>
      <c r="P51" s="37">
        <v>1</v>
      </c>
      <c r="Q51" s="37">
        <v>2</v>
      </c>
      <c r="R51" s="37" t="s">
        <v>96</v>
      </c>
      <c r="S51" s="37" t="s">
        <v>96</v>
      </c>
      <c r="T51" s="38" t="s">
        <v>99</v>
      </c>
    </row>
    <row r="52" spans="1:20" s="16" customFormat="1" ht="22.75" customHeight="1">
      <c r="A52" s="16" t="str">
        <f t="shared" si="1"/>
        <v>GET_PMC_HEARTBEAT</v>
      </c>
      <c r="B52" s="17" t="s">
        <v>317</v>
      </c>
      <c r="C52" s="17" t="s">
        <v>410</v>
      </c>
      <c r="D52" s="18"/>
      <c r="E52" s="17" t="s">
        <v>307</v>
      </c>
      <c r="F52" s="17" t="s">
        <v>262</v>
      </c>
      <c r="G52" s="17" t="s">
        <v>109</v>
      </c>
      <c r="H52" s="18">
        <v>1</v>
      </c>
      <c r="I52" s="17">
        <v>0</v>
      </c>
      <c r="J52" s="64"/>
      <c r="K52" s="17"/>
      <c r="L52" s="17"/>
      <c r="M52" s="17"/>
      <c r="N52" s="17"/>
      <c r="O52" s="17"/>
      <c r="P52" s="17">
        <v>1</v>
      </c>
      <c r="Q52" s="26">
        <v>1</v>
      </c>
      <c r="R52" s="26" t="s">
        <v>118</v>
      </c>
      <c r="S52" s="26" t="s">
        <v>119</v>
      </c>
      <c r="T52" s="26" t="s">
        <v>263</v>
      </c>
    </row>
    <row r="53" spans="1:20" s="52" customFormat="1" ht="20.25" customHeight="1">
      <c r="A53" s="67" t="str">
        <f t="shared" si="1"/>
        <v>GET_PMC_APP_NAME</v>
      </c>
      <c r="B53" s="17" t="s">
        <v>317</v>
      </c>
      <c r="C53" s="68" t="s">
        <v>411</v>
      </c>
      <c r="D53" s="29"/>
      <c r="E53" s="69" t="s">
        <v>273</v>
      </c>
      <c r="F53" s="69" t="s">
        <v>274</v>
      </c>
      <c r="G53" s="29"/>
      <c r="H53" s="69"/>
      <c r="I53" s="29" t="s">
        <v>311</v>
      </c>
      <c r="J53" s="69"/>
      <c r="K53" s="69"/>
      <c r="L53" s="69"/>
      <c r="M53" s="69"/>
      <c r="N53" s="69"/>
      <c r="O53" s="69"/>
      <c r="P53" s="69"/>
      <c r="Q53" s="69"/>
      <c r="R53" s="26" t="s">
        <v>118</v>
      </c>
      <c r="S53" s="26" t="s">
        <v>119</v>
      </c>
      <c r="T53" s="68" t="s">
        <v>275</v>
      </c>
    </row>
    <row r="54" spans="1:20" s="28" customFormat="1" ht="12.75" customHeight="1">
      <c r="A54" s="67" t="str">
        <f t="shared" si="1"/>
        <v>GET_PMC_OPCUA_PORT</v>
      </c>
      <c r="B54" s="17" t="s">
        <v>317</v>
      </c>
      <c r="C54" s="68" t="s">
        <v>412</v>
      </c>
      <c r="E54" s="28" t="s">
        <v>276</v>
      </c>
      <c r="F54" s="28" t="s">
        <v>277</v>
      </c>
      <c r="I54" s="28">
        <v>52650</v>
      </c>
      <c r="R54" s="26" t="s">
        <v>118</v>
      </c>
      <c r="S54" s="26" t="s">
        <v>119</v>
      </c>
      <c r="T54" s="47" t="s">
        <v>278</v>
      </c>
    </row>
    <row r="55" spans="1:20" s="28" customFormat="1" ht="17.350000000000001" customHeight="1">
      <c r="A55" s="67" t="str">
        <f t="shared" si="1"/>
        <v>GET_PMC_WEB_PORT</v>
      </c>
      <c r="B55" s="17" t="s">
        <v>317</v>
      </c>
      <c r="C55" s="68" t="s">
        <v>413</v>
      </c>
      <c r="E55" s="28" t="s">
        <v>279</v>
      </c>
      <c r="F55" s="28" t="s">
        <v>277</v>
      </c>
      <c r="I55" s="28">
        <v>0</v>
      </c>
      <c r="R55" s="26" t="s">
        <v>118</v>
      </c>
      <c r="S55" s="26" t="s">
        <v>119</v>
      </c>
      <c r="T55" s="47" t="s">
        <v>280</v>
      </c>
    </row>
    <row r="56" spans="1:20" s="28" customFormat="1" ht="14.95" customHeight="1">
      <c r="A56" s="67" t="str">
        <f t="shared" si="1"/>
        <v>GET_PMC_APP_START_TIME</v>
      </c>
      <c r="B56" s="17" t="s">
        <v>317</v>
      </c>
      <c r="C56" s="68" t="s">
        <v>414</v>
      </c>
      <c r="E56" s="28" t="s">
        <v>281</v>
      </c>
      <c r="F56" s="69" t="s">
        <v>274</v>
      </c>
      <c r="R56" s="26" t="s">
        <v>118</v>
      </c>
      <c r="S56" s="26" t="s">
        <v>119</v>
      </c>
      <c r="T56" s="47" t="s">
        <v>282</v>
      </c>
    </row>
    <row r="57" spans="1:20" s="28" customFormat="1" ht="14.95" customHeight="1">
      <c r="A57" s="67" t="str">
        <f t="shared" si="1"/>
        <v>GET_PMC_SERIAL_NUMBER</v>
      </c>
      <c r="B57" s="17" t="s">
        <v>317</v>
      </c>
      <c r="C57" s="68" t="s">
        <v>415</v>
      </c>
      <c r="E57" s="28" t="s">
        <v>283</v>
      </c>
      <c r="F57" s="69" t="s">
        <v>274</v>
      </c>
      <c r="I57" s="28" t="s">
        <v>309</v>
      </c>
      <c r="R57" s="26" t="s">
        <v>118</v>
      </c>
      <c r="S57" s="26" t="s">
        <v>119</v>
      </c>
      <c r="T57" s="47" t="s">
        <v>284</v>
      </c>
    </row>
    <row r="58" spans="1:20" s="28" customFormat="1" ht="14.95" customHeight="1">
      <c r="A58" s="67" t="str">
        <f t="shared" si="1"/>
        <v>GET_PMC_ICD_FILE_NAME</v>
      </c>
      <c r="B58" s="17" t="s">
        <v>317</v>
      </c>
      <c r="C58" s="68" t="s">
        <v>416</v>
      </c>
      <c r="E58" s="28" t="s">
        <v>313</v>
      </c>
      <c r="F58" s="69" t="s">
        <v>274</v>
      </c>
      <c r="I58" s="28" t="s">
        <v>310</v>
      </c>
      <c r="R58" s="26" t="s">
        <v>118</v>
      </c>
      <c r="S58" s="26" t="s">
        <v>119</v>
      </c>
      <c r="T58" s="47" t="s">
        <v>286</v>
      </c>
    </row>
    <row r="59" spans="1:20" s="28" customFormat="1" ht="14.95" customHeight="1">
      <c r="A59" s="67" t="str">
        <f t="shared" si="1"/>
        <v>GET_PMC_PROSYS_SDK_VERSION</v>
      </c>
      <c r="B59" s="17" t="s">
        <v>317</v>
      </c>
      <c r="C59" s="68" t="s">
        <v>417</v>
      </c>
      <c r="E59" s="28" t="s">
        <v>287</v>
      </c>
      <c r="F59" s="69" t="s">
        <v>274</v>
      </c>
      <c r="R59" s="26" t="s">
        <v>118</v>
      </c>
      <c r="S59" s="26" t="s">
        <v>119</v>
      </c>
      <c r="T59" s="47" t="s">
        <v>288</v>
      </c>
    </row>
    <row r="60" spans="1:20" s="28" customFormat="1" ht="14.95" customHeight="1">
      <c r="A60" s="67" t="str">
        <f t="shared" si="1"/>
        <v>GET_PMC_CURRENT_SESSION_NUMBER</v>
      </c>
      <c r="B60" s="17" t="s">
        <v>317</v>
      </c>
      <c r="C60" s="68" t="s">
        <v>418</v>
      </c>
      <c r="E60" s="28" t="s">
        <v>289</v>
      </c>
      <c r="F60" s="69" t="s">
        <v>290</v>
      </c>
      <c r="R60" s="26" t="s">
        <v>118</v>
      </c>
      <c r="S60" s="26" t="s">
        <v>119</v>
      </c>
      <c r="T60" s="47" t="s">
        <v>291</v>
      </c>
    </row>
    <row r="61" spans="1:20" s="28" customFormat="1" ht="14.95" customHeight="1">
      <c r="A61" s="67" t="str">
        <f t="shared" si="1"/>
        <v>GET_PMC_SESSIONS_NAME</v>
      </c>
      <c r="B61" s="17" t="s">
        <v>317</v>
      </c>
      <c r="C61" s="68" t="s">
        <v>419</v>
      </c>
      <c r="E61" s="28" t="s">
        <v>292</v>
      </c>
      <c r="F61" s="69" t="s">
        <v>293</v>
      </c>
      <c r="R61" s="26" t="s">
        <v>118</v>
      </c>
      <c r="S61" s="26" t="s">
        <v>119</v>
      </c>
      <c r="T61" s="47" t="s">
        <v>294</v>
      </c>
    </row>
    <row r="62" spans="1:20" s="28" customFormat="1" ht="14.95" customHeight="1">
      <c r="A62" s="67" t="str">
        <f t="shared" si="1"/>
        <v>GET_PMC_RANDOM_GENERATOR_CODE</v>
      </c>
      <c r="B62" s="17" t="s">
        <v>317</v>
      </c>
      <c r="C62" s="68" t="s">
        <v>420</v>
      </c>
      <c r="E62" s="28" t="s">
        <v>295</v>
      </c>
      <c r="F62" s="69" t="s">
        <v>290</v>
      </c>
      <c r="I62" s="28">
        <v>0</v>
      </c>
      <c r="R62" s="26" t="s">
        <v>118</v>
      </c>
      <c r="S62" s="26" t="s">
        <v>119</v>
      </c>
      <c r="T62" s="47" t="s">
        <v>296</v>
      </c>
    </row>
    <row r="63" spans="1:20" s="28" customFormat="1" ht="14.95" customHeight="1">
      <c r="A63" s="67" t="str">
        <f t="shared" si="1"/>
        <v>GET_PMC_VERBOSE_STATUS</v>
      </c>
      <c r="B63" s="17" t="s">
        <v>317</v>
      </c>
      <c r="C63" s="68" t="s">
        <v>421</v>
      </c>
      <c r="E63" s="28" t="s">
        <v>297</v>
      </c>
      <c r="F63" s="69" t="s">
        <v>90</v>
      </c>
      <c r="I63" s="28" t="s">
        <v>112</v>
      </c>
      <c r="R63" s="26" t="s">
        <v>118</v>
      </c>
      <c r="S63" s="26" t="s">
        <v>119</v>
      </c>
      <c r="T63" s="47" t="s">
        <v>298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opLeftCell="A25" zoomScaleNormal="100" workbookViewId="0">
      <pane xSplit="1" topLeftCell="B1" activePane="topRight" state="frozen"/>
      <selection pane="topRight" activeCell="D46" sqref="D46"/>
    </sheetView>
  </sheetViews>
  <sheetFormatPr defaultRowHeight="13.6"/>
  <cols>
    <col min="1" max="1" width="29.25" style="1"/>
    <col min="2" max="2" width="17.25" style="1"/>
    <col min="3" max="3" width="27.375" style="1" customWidth="1"/>
    <col min="4" max="4" width="17.25" style="58"/>
    <col min="5" max="5" width="39.25" style="1"/>
    <col min="6" max="6" width="17.25" style="1"/>
    <col min="7" max="7" width="25.625" style="27" customWidth="1"/>
    <col min="8" max="8" width="17.25" style="1"/>
    <col min="9" max="9" width="16.625" style="13"/>
    <col min="10" max="10" width="17.25" style="62"/>
    <col min="11" max="11" width="17.25" style="45"/>
    <col min="12" max="16" width="17.25" style="1"/>
    <col min="17" max="17" width="17.25" style="27"/>
    <col min="18" max="19" width="8.875" style="28"/>
    <col min="20" max="20" width="8.875" style="52"/>
    <col min="21" max="21" width="43.5" style="25" customWidth="1"/>
    <col min="22" max="1025" width="17.25" style="1"/>
  </cols>
  <sheetData>
    <row r="1" spans="1:21" s="15" customFormat="1" ht="32.299999999999997" customHeight="1">
      <c r="A1" s="14" t="s">
        <v>11</v>
      </c>
      <c r="B1" s="14" t="s">
        <v>12</v>
      </c>
      <c r="C1" s="14" t="s">
        <v>13</v>
      </c>
      <c r="D1" s="5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5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51" t="s">
        <v>225</v>
      </c>
      <c r="U1" s="23" t="s">
        <v>2</v>
      </c>
    </row>
    <row r="2" spans="1:21" s="21" customFormat="1" ht="21.1" customHeight="1">
      <c r="A2" s="16" t="str">
        <f t="shared" ref="A2:A26" si="0">CONCATENATE("SET_", B2,"_",C2)</f>
        <v>SET_PMC_SET_RA</v>
      </c>
      <c r="B2" s="17" t="s">
        <v>317</v>
      </c>
      <c r="C2" s="17" t="s">
        <v>318</v>
      </c>
      <c r="D2" s="55"/>
      <c r="E2" s="17" t="s">
        <v>127</v>
      </c>
      <c r="F2" s="17" t="s">
        <v>31</v>
      </c>
      <c r="G2" s="18" t="s">
        <v>48</v>
      </c>
      <c r="H2" s="17" t="s">
        <v>109</v>
      </c>
      <c r="I2" s="18">
        <v>0</v>
      </c>
      <c r="J2" s="59" t="s">
        <v>237</v>
      </c>
      <c r="K2" s="17" t="s">
        <v>238</v>
      </c>
      <c r="L2" s="19"/>
      <c r="M2" s="19"/>
      <c r="N2" s="17" t="s">
        <v>32</v>
      </c>
      <c r="O2" s="17" t="s">
        <v>84</v>
      </c>
      <c r="P2" s="17">
        <v>60</v>
      </c>
      <c r="Q2" s="17">
        <v>180</v>
      </c>
      <c r="R2" s="17" t="s">
        <v>118</v>
      </c>
      <c r="S2" s="16" t="s">
        <v>118</v>
      </c>
      <c r="T2" s="16" t="s">
        <v>227</v>
      </c>
      <c r="U2" s="24" t="s">
        <v>49</v>
      </c>
    </row>
    <row r="3" spans="1:21" s="21" customFormat="1" ht="21.1" customHeight="1">
      <c r="A3" s="16" t="str">
        <f t="shared" si="0"/>
        <v>SET_PMC_SET_DEC</v>
      </c>
      <c r="B3" s="17" t="s">
        <v>317</v>
      </c>
      <c r="C3" s="17" t="s">
        <v>319</v>
      </c>
      <c r="D3" s="56"/>
      <c r="E3" s="17" t="s">
        <v>128</v>
      </c>
      <c r="F3" s="17" t="s">
        <v>31</v>
      </c>
      <c r="G3" s="18" t="s">
        <v>50</v>
      </c>
      <c r="H3" s="17" t="s">
        <v>109</v>
      </c>
      <c r="I3" s="18">
        <v>0</v>
      </c>
      <c r="J3" s="59" t="s">
        <v>241</v>
      </c>
      <c r="K3" s="17" t="s">
        <v>240</v>
      </c>
      <c r="L3" s="19"/>
      <c r="M3" s="19"/>
      <c r="N3" s="17" t="s">
        <v>32</v>
      </c>
      <c r="O3" s="17" t="s">
        <v>84</v>
      </c>
      <c r="P3" s="17">
        <v>60</v>
      </c>
      <c r="Q3" s="17">
        <v>180</v>
      </c>
      <c r="R3" s="17" t="s">
        <v>118</v>
      </c>
      <c r="S3" s="16" t="s">
        <v>118</v>
      </c>
      <c r="T3" s="16" t="s">
        <v>227</v>
      </c>
      <c r="U3" s="24" t="s">
        <v>51</v>
      </c>
    </row>
    <row r="4" spans="1:21" s="21" customFormat="1" ht="21.1" customHeight="1">
      <c r="A4" s="16" t="str">
        <f t="shared" si="0"/>
        <v>SET_PMC_SET_AZ</v>
      </c>
      <c r="B4" s="17" t="s">
        <v>317</v>
      </c>
      <c r="C4" s="17" t="s">
        <v>320</v>
      </c>
      <c r="D4" s="56"/>
      <c r="E4" s="17" t="s">
        <v>129</v>
      </c>
      <c r="F4" s="17" t="s">
        <v>31</v>
      </c>
      <c r="G4" s="18" t="s">
        <v>52</v>
      </c>
      <c r="H4" s="17" t="s">
        <v>109</v>
      </c>
      <c r="I4" s="13">
        <v>0</v>
      </c>
      <c r="J4" s="59" t="s">
        <v>239</v>
      </c>
      <c r="K4" s="17">
        <v>360</v>
      </c>
      <c r="L4" s="19"/>
      <c r="M4" s="19"/>
      <c r="N4" s="17" t="s">
        <v>32</v>
      </c>
      <c r="O4" s="17" t="s">
        <v>84</v>
      </c>
      <c r="P4" s="17">
        <v>60</v>
      </c>
      <c r="Q4" s="17">
        <v>180</v>
      </c>
      <c r="R4" s="17" t="s">
        <v>118</v>
      </c>
      <c r="S4" s="16" t="s">
        <v>118</v>
      </c>
      <c r="T4" s="16" t="s">
        <v>227</v>
      </c>
      <c r="U4" s="24" t="s">
        <v>53</v>
      </c>
    </row>
    <row r="5" spans="1:21" s="21" customFormat="1" ht="21.1" customHeight="1">
      <c r="A5" s="16" t="str">
        <f t="shared" si="0"/>
        <v>SET_PMC_SET_ALT</v>
      </c>
      <c r="B5" s="17" t="s">
        <v>317</v>
      </c>
      <c r="C5" s="17" t="s">
        <v>321</v>
      </c>
      <c r="D5" s="56"/>
      <c r="E5" s="17" t="s">
        <v>130</v>
      </c>
      <c r="F5" s="17" t="s">
        <v>31</v>
      </c>
      <c r="G5" s="13" t="s">
        <v>54</v>
      </c>
      <c r="H5" s="17" t="s">
        <v>109</v>
      </c>
      <c r="I5" s="13">
        <v>0</v>
      </c>
      <c r="J5" s="59" t="s">
        <v>242</v>
      </c>
      <c r="K5" s="17">
        <v>180</v>
      </c>
      <c r="L5" s="19"/>
      <c r="M5" s="19"/>
      <c r="N5" s="17" t="s">
        <v>32</v>
      </c>
      <c r="O5" s="17" t="s">
        <v>84</v>
      </c>
      <c r="P5" s="17">
        <v>60</v>
      </c>
      <c r="Q5" s="17">
        <v>180</v>
      </c>
      <c r="R5" s="17" t="s">
        <v>118</v>
      </c>
      <c r="S5" s="16" t="s">
        <v>118</v>
      </c>
      <c r="T5" s="16" t="s">
        <v>227</v>
      </c>
      <c r="U5" s="24" t="s">
        <v>55</v>
      </c>
    </row>
    <row r="6" spans="1:21" s="21" customFormat="1" ht="21.1" customHeight="1">
      <c r="A6" s="16" t="str">
        <f>CONCATENATE("SET_", B6,"_",C6)</f>
        <v>SET_PMC_SET_UT</v>
      </c>
      <c r="B6" s="17" t="s">
        <v>317</v>
      </c>
      <c r="C6" s="17" t="s">
        <v>322</v>
      </c>
      <c r="D6" s="56"/>
      <c r="E6" s="17" t="s">
        <v>203</v>
      </c>
      <c r="F6" s="17" t="s">
        <v>43</v>
      </c>
      <c r="G6" s="13"/>
      <c r="H6" s="17" t="s">
        <v>109</v>
      </c>
      <c r="I6" s="13" t="s">
        <v>211</v>
      </c>
      <c r="J6" s="59" t="s">
        <v>211</v>
      </c>
      <c r="K6" s="17" t="s">
        <v>238</v>
      </c>
      <c r="L6" s="19"/>
      <c r="M6" s="19"/>
      <c r="N6" s="17" t="s">
        <v>28</v>
      </c>
      <c r="O6" s="17" t="s">
        <v>84</v>
      </c>
      <c r="P6" s="17">
        <v>1</v>
      </c>
      <c r="Q6" s="17">
        <v>180</v>
      </c>
      <c r="R6" s="17" t="s">
        <v>118</v>
      </c>
      <c r="S6" s="16" t="s">
        <v>118</v>
      </c>
      <c r="T6" s="16" t="s">
        <v>227</v>
      </c>
      <c r="U6" s="24" t="s">
        <v>200</v>
      </c>
    </row>
    <row r="7" spans="1:21" s="21" customFormat="1" ht="21.1" customHeight="1">
      <c r="A7" s="16" t="str">
        <f>CONCATENATE("SET_", B7,"_",C7)</f>
        <v>SET_PMC_SET_LST</v>
      </c>
      <c r="B7" s="17" t="s">
        <v>317</v>
      </c>
      <c r="C7" s="17" t="s">
        <v>323</v>
      </c>
      <c r="D7" s="56"/>
      <c r="E7" s="17" t="s">
        <v>202</v>
      </c>
      <c r="F7" s="17" t="s">
        <v>43</v>
      </c>
      <c r="G7" s="13"/>
      <c r="H7" s="17" t="s">
        <v>109</v>
      </c>
      <c r="I7" s="13" t="s">
        <v>211</v>
      </c>
      <c r="J7" s="59" t="s">
        <v>211</v>
      </c>
      <c r="K7" s="17" t="s">
        <v>238</v>
      </c>
      <c r="L7" s="19"/>
      <c r="M7" s="19"/>
      <c r="N7" s="17" t="s">
        <v>28</v>
      </c>
      <c r="O7" s="17" t="s">
        <v>84</v>
      </c>
      <c r="P7" s="17">
        <v>1</v>
      </c>
      <c r="Q7" s="17">
        <v>180</v>
      </c>
      <c r="R7" s="17" t="s">
        <v>118</v>
      </c>
      <c r="S7" s="16" t="s">
        <v>118</v>
      </c>
      <c r="T7" s="16" t="s">
        <v>227</v>
      </c>
      <c r="U7" s="24" t="s">
        <v>201</v>
      </c>
    </row>
    <row r="8" spans="1:21" s="21" customFormat="1" ht="21.1" customHeight="1">
      <c r="A8" s="16" t="str">
        <f t="shared" si="0"/>
        <v>SET_PMC_SET_EXPTM</v>
      </c>
      <c r="B8" s="17" t="s">
        <v>317</v>
      </c>
      <c r="C8" s="17" t="s">
        <v>324</v>
      </c>
      <c r="D8" s="56"/>
      <c r="E8" s="17" t="s">
        <v>131</v>
      </c>
      <c r="F8" s="17" t="s">
        <v>43</v>
      </c>
      <c r="G8" s="18" t="s">
        <v>56</v>
      </c>
      <c r="H8" s="17" t="s">
        <v>109</v>
      </c>
      <c r="I8" s="13">
        <v>30</v>
      </c>
      <c r="J8" s="59" t="s">
        <v>249</v>
      </c>
      <c r="K8" s="17" t="s">
        <v>244</v>
      </c>
      <c r="L8" s="19"/>
      <c r="M8" s="19"/>
      <c r="N8" s="17" t="s">
        <v>36</v>
      </c>
      <c r="O8" s="17" t="s">
        <v>84</v>
      </c>
      <c r="P8" s="17">
        <v>60</v>
      </c>
      <c r="Q8" s="17">
        <v>180</v>
      </c>
      <c r="R8" s="17" t="s">
        <v>118</v>
      </c>
      <c r="S8" s="16" t="s">
        <v>118</v>
      </c>
      <c r="T8" s="16" t="s">
        <v>227</v>
      </c>
      <c r="U8" s="24" t="s">
        <v>259</v>
      </c>
    </row>
    <row r="9" spans="1:21" s="21" customFormat="1" ht="21.1" customHeight="1">
      <c r="A9" s="16" t="str">
        <f t="shared" si="0"/>
        <v>SET_PMC_SET_IMGXSIZE</v>
      </c>
      <c r="B9" s="17" t="s">
        <v>317</v>
      </c>
      <c r="C9" s="17" t="s">
        <v>325</v>
      </c>
      <c r="D9" s="56"/>
      <c r="E9" s="17" t="s">
        <v>132</v>
      </c>
      <c r="F9" s="17" t="s">
        <v>262</v>
      </c>
      <c r="G9" s="13" t="s">
        <v>57</v>
      </c>
      <c r="H9" s="17" t="s">
        <v>109</v>
      </c>
      <c r="I9" s="13">
        <v>1384</v>
      </c>
      <c r="J9" s="59" t="s">
        <v>243</v>
      </c>
      <c r="K9" s="17">
        <v>9999</v>
      </c>
      <c r="L9" s="19"/>
      <c r="M9" s="19"/>
      <c r="N9" s="17" t="s">
        <v>38</v>
      </c>
      <c r="O9" s="17" t="s">
        <v>84</v>
      </c>
      <c r="P9" s="17">
        <v>60</v>
      </c>
      <c r="Q9" s="17">
        <v>180</v>
      </c>
      <c r="R9" s="17" t="s">
        <v>118</v>
      </c>
      <c r="S9" s="16" t="s">
        <v>118</v>
      </c>
      <c r="T9" s="16" t="s">
        <v>227</v>
      </c>
      <c r="U9" s="24" t="s">
        <v>39</v>
      </c>
    </row>
    <row r="10" spans="1:21" s="21" customFormat="1" ht="21.1" customHeight="1">
      <c r="A10" s="16" t="str">
        <f t="shared" si="0"/>
        <v>SET_PMC_SET_IMGYSIZE</v>
      </c>
      <c r="B10" s="17" t="s">
        <v>317</v>
      </c>
      <c r="C10" s="17" t="s">
        <v>326</v>
      </c>
      <c r="D10" s="56"/>
      <c r="E10" s="17" t="s">
        <v>133</v>
      </c>
      <c r="F10" s="17" t="s">
        <v>262</v>
      </c>
      <c r="G10" s="13" t="s">
        <v>58</v>
      </c>
      <c r="H10" s="17" t="s">
        <v>109</v>
      </c>
      <c r="I10" s="13">
        <v>1032</v>
      </c>
      <c r="J10" s="59" t="s">
        <v>243</v>
      </c>
      <c r="K10" s="17">
        <v>9999</v>
      </c>
      <c r="L10" s="19"/>
      <c r="M10" s="19"/>
      <c r="N10" s="17" t="s">
        <v>38</v>
      </c>
      <c r="O10" s="17" t="s">
        <v>84</v>
      </c>
      <c r="P10" s="17">
        <v>60</v>
      </c>
      <c r="Q10" s="17">
        <v>180</v>
      </c>
      <c r="R10" s="17" t="s">
        <v>118</v>
      </c>
      <c r="S10" s="16" t="s">
        <v>118</v>
      </c>
      <c r="T10" s="16" t="s">
        <v>227</v>
      </c>
      <c r="U10" s="24" t="s">
        <v>40</v>
      </c>
    </row>
    <row r="11" spans="1:21" s="21" customFormat="1" ht="21.1" customHeight="1">
      <c r="A11" s="16" t="str">
        <f t="shared" si="0"/>
        <v>SET_PMC_SET_IMGXOFFST</v>
      </c>
      <c r="B11" s="17" t="s">
        <v>317</v>
      </c>
      <c r="C11" s="17" t="s">
        <v>327</v>
      </c>
      <c r="D11" s="56"/>
      <c r="E11" s="17" t="s">
        <v>134</v>
      </c>
      <c r="F11" s="17" t="s">
        <v>262</v>
      </c>
      <c r="G11" s="13" t="s">
        <v>59</v>
      </c>
      <c r="H11" s="17" t="s">
        <v>109</v>
      </c>
      <c r="I11" s="13">
        <v>0</v>
      </c>
      <c r="J11" s="59" t="s">
        <v>243</v>
      </c>
      <c r="K11" s="17">
        <v>9999</v>
      </c>
      <c r="L11" s="19"/>
      <c r="M11" s="19"/>
      <c r="N11" s="17" t="s">
        <v>38</v>
      </c>
      <c r="O11" s="17" t="s">
        <v>84</v>
      </c>
      <c r="P11" s="17">
        <v>60</v>
      </c>
      <c r="Q11" s="17">
        <v>180</v>
      </c>
      <c r="R11" s="17" t="s">
        <v>118</v>
      </c>
      <c r="S11" s="16" t="s">
        <v>118</v>
      </c>
      <c r="T11" s="16" t="s">
        <v>227</v>
      </c>
      <c r="U11" s="24" t="s">
        <v>41</v>
      </c>
    </row>
    <row r="12" spans="1:21" s="21" customFormat="1" ht="21.1" customHeight="1">
      <c r="A12" s="16" t="str">
        <f t="shared" si="0"/>
        <v>SET_PMC_SET_IMGYOFFST</v>
      </c>
      <c r="B12" s="17" t="s">
        <v>317</v>
      </c>
      <c r="C12" s="17" t="s">
        <v>328</v>
      </c>
      <c r="D12" s="56"/>
      <c r="E12" s="17" t="s">
        <v>135</v>
      </c>
      <c r="F12" s="17" t="s">
        <v>262</v>
      </c>
      <c r="G12" s="13" t="s">
        <v>60</v>
      </c>
      <c r="H12" s="17" t="s">
        <v>109</v>
      </c>
      <c r="I12" s="13">
        <v>0</v>
      </c>
      <c r="J12" s="59" t="s">
        <v>243</v>
      </c>
      <c r="K12" s="17">
        <v>9999</v>
      </c>
      <c r="L12" s="19"/>
      <c r="M12" s="19"/>
      <c r="N12" s="17" t="s">
        <v>38</v>
      </c>
      <c r="O12" s="17" t="s">
        <v>84</v>
      </c>
      <c r="P12" s="17">
        <v>60</v>
      </c>
      <c r="Q12" s="17">
        <v>180</v>
      </c>
      <c r="R12" s="17" t="s">
        <v>118</v>
      </c>
      <c r="S12" s="16" t="s">
        <v>118</v>
      </c>
      <c r="T12" s="16" t="s">
        <v>227</v>
      </c>
      <c r="U12" s="24" t="s">
        <v>42</v>
      </c>
    </row>
    <row r="13" spans="1:21" s="21" customFormat="1" ht="21.1" customHeight="1">
      <c r="A13" s="16" t="str">
        <f t="shared" si="0"/>
        <v>SET_PMC_SET_DIRPATH</v>
      </c>
      <c r="B13" s="17" t="s">
        <v>317</v>
      </c>
      <c r="C13" s="17" t="s">
        <v>329</v>
      </c>
      <c r="D13" s="56"/>
      <c r="E13" s="17" t="s">
        <v>136</v>
      </c>
      <c r="F13" s="17" t="s">
        <v>30</v>
      </c>
      <c r="G13" s="13" t="s">
        <v>110</v>
      </c>
      <c r="H13" s="17" t="s">
        <v>109</v>
      </c>
      <c r="I13" s="13"/>
      <c r="J13" s="59"/>
      <c r="K13" s="17"/>
      <c r="L13" s="19"/>
      <c r="M13" s="19"/>
      <c r="N13" s="17" t="s">
        <v>28</v>
      </c>
      <c r="O13" s="17" t="s">
        <v>84</v>
      </c>
      <c r="P13" s="17">
        <v>1</v>
      </c>
      <c r="Q13" s="17">
        <v>180</v>
      </c>
      <c r="R13" s="17" t="s">
        <v>118</v>
      </c>
      <c r="S13" s="16" t="s">
        <v>118</v>
      </c>
      <c r="T13" s="16" t="s">
        <v>227</v>
      </c>
      <c r="U13" s="24" t="s">
        <v>62</v>
      </c>
    </row>
    <row r="14" spans="1:21" s="21" customFormat="1" ht="21.1" customHeight="1">
      <c r="A14" s="16" t="str">
        <f t="shared" ref="A14:A15" si="1">CONCATENATE("SET_", B14,"_",C14)</f>
        <v>SET_PMC_SET_FNAME</v>
      </c>
      <c r="B14" s="17" t="s">
        <v>317</v>
      </c>
      <c r="C14" s="17" t="s">
        <v>330</v>
      </c>
      <c r="D14" s="56"/>
      <c r="E14" s="17" t="s">
        <v>137</v>
      </c>
      <c r="F14" s="17" t="s">
        <v>30</v>
      </c>
      <c r="G14" s="13" t="s">
        <v>61</v>
      </c>
      <c r="H14" s="17" t="s">
        <v>109</v>
      </c>
      <c r="I14" s="13"/>
      <c r="J14" s="59"/>
      <c r="K14" s="17"/>
      <c r="L14" s="19"/>
      <c r="M14" s="19"/>
      <c r="N14" s="17" t="s">
        <v>28</v>
      </c>
      <c r="O14" s="17" t="s">
        <v>84</v>
      </c>
      <c r="P14" s="17">
        <v>1</v>
      </c>
      <c r="Q14" s="17">
        <v>180</v>
      </c>
      <c r="R14" s="17" t="s">
        <v>118</v>
      </c>
      <c r="S14" s="16" t="s">
        <v>118</v>
      </c>
      <c r="T14" s="16" t="s">
        <v>227</v>
      </c>
      <c r="U14" s="24" t="s">
        <v>111</v>
      </c>
    </row>
    <row r="15" spans="1:21" s="21" customFormat="1" ht="21.1" customHeight="1">
      <c r="A15" s="16" t="str">
        <f t="shared" si="1"/>
        <v>SET_PMC_SET_GAIN</v>
      </c>
      <c r="B15" s="17" t="s">
        <v>317</v>
      </c>
      <c r="C15" s="17" t="s">
        <v>331</v>
      </c>
      <c r="D15" s="56"/>
      <c r="E15" s="17" t="s">
        <v>138</v>
      </c>
      <c r="F15" s="17" t="s">
        <v>43</v>
      </c>
      <c r="G15" s="13"/>
      <c r="H15" s="17" t="s">
        <v>109</v>
      </c>
      <c r="I15" s="13" t="s">
        <v>125</v>
      </c>
      <c r="J15" s="59" t="s">
        <v>211</v>
      </c>
      <c r="K15" s="17" t="s">
        <v>245</v>
      </c>
      <c r="L15" s="19"/>
      <c r="M15" s="19"/>
      <c r="N15" s="17" t="s">
        <v>28</v>
      </c>
      <c r="O15" s="17" t="s">
        <v>84</v>
      </c>
      <c r="P15" s="17">
        <v>1</v>
      </c>
      <c r="Q15" s="17">
        <v>180</v>
      </c>
      <c r="R15" s="17" t="s">
        <v>118</v>
      </c>
      <c r="S15" s="16" t="s">
        <v>118</v>
      </c>
      <c r="T15" s="16" t="s">
        <v>227</v>
      </c>
      <c r="U15" s="24" t="s">
        <v>126</v>
      </c>
    </row>
    <row r="16" spans="1:21" s="21" customFormat="1" ht="19.2" customHeight="1">
      <c r="A16" s="16" t="str">
        <f t="shared" si="0"/>
        <v>SET_PMC_SET_IP</v>
      </c>
      <c r="B16" s="17" t="s">
        <v>317</v>
      </c>
      <c r="C16" s="17" t="s">
        <v>332</v>
      </c>
      <c r="D16" s="56"/>
      <c r="E16" s="17" t="s">
        <v>139</v>
      </c>
      <c r="F16" s="17" t="s">
        <v>30</v>
      </c>
      <c r="G16" s="17" t="s">
        <v>63</v>
      </c>
      <c r="H16" s="17" t="s">
        <v>109</v>
      </c>
      <c r="I16" s="17" t="s">
        <v>64</v>
      </c>
      <c r="J16" s="59"/>
      <c r="K16" s="17"/>
      <c r="L16" s="19"/>
      <c r="M16" s="17"/>
      <c r="N16" s="17" t="s">
        <v>28</v>
      </c>
      <c r="O16" s="17" t="s">
        <v>85</v>
      </c>
      <c r="P16" s="17">
        <v>5</v>
      </c>
      <c r="Q16" s="26">
        <v>180</v>
      </c>
      <c r="R16" s="17" t="s">
        <v>118</v>
      </c>
      <c r="S16" s="16" t="s">
        <v>118</v>
      </c>
      <c r="T16" s="16" t="s">
        <v>227</v>
      </c>
      <c r="U16" s="24" t="s">
        <v>44</v>
      </c>
    </row>
    <row r="17" spans="1:21" s="21" customFormat="1" ht="19.2" customHeight="1">
      <c r="A17" s="16" t="str">
        <f t="shared" si="0"/>
        <v>SET_PMC_SET_SUBMSK</v>
      </c>
      <c r="B17" s="17" t="s">
        <v>317</v>
      </c>
      <c r="C17" s="17" t="s">
        <v>333</v>
      </c>
      <c r="D17" s="56"/>
      <c r="E17" s="17" t="s">
        <v>140</v>
      </c>
      <c r="F17" s="17" t="s">
        <v>30</v>
      </c>
      <c r="G17" s="17" t="s">
        <v>65</v>
      </c>
      <c r="H17" s="17" t="s">
        <v>109</v>
      </c>
      <c r="I17" s="17" t="s">
        <v>66</v>
      </c>
      <c r="J17" s="59"/>
      <c r="K17" s="17"/>
      <c r="L17" s="19"/>
      <c r="M17" s="17"/>
      <c r="N17" s="17" t="s">
        <v>28</v>
      </c>
      <c r="O17" s="17" t="s">
        <v>85</v>
      </c>
      <c r="P17" s="17">
        <v>5</v>
      </c>
      <c r="Q17" s="26">
        <v>180</v>
      </c>
      <c r="R17" s="17" t="s">
        <v>118</v>
      </c>
      <c r="S17" s="16" t="s">
        <v>118</v>
      </c>
      <c r="T17" s="16" t="s">
        <v>227</v>
      </c>
      <c r="U17" s="24" t="s">
        <v>45</v>
      </c>
    </row>
    <row r="18" spans="1:21" s="21" customFormat="1" ht="19.2" customHeight="1">
      <c r="A18" s="16" t="str">
        <f t="shared" si="0"/>
        <v>SET_PMC_SET_GW</v>
      </c>
      <c r="B18" s="17" t="s">
        <v>317</v>
      </c>
      <c r="C18" s="17" t="s">
        <v>334</v>
      </c>
      <c r="D18" s="56"/>
      <c r="E18" s="17" t="s">
        <v>141</v>
      </c>
      <c r="F18" s="17" t="s">
        <v>30</v>
      </c>
      <c r="G18" s="17" t="s">
        <v>67</v>
      </c>
      <c r="H18" s="17" t="s">
        <v>109</v>
      </c>
      <c r="I18" s="17" t="s">
        <v>68</v>
      </c>
      <c r="J18" s="59"/>
      <c r="K18" s="17"/>
      <c r="L18" s="19"/>
      <c r="M18" s="17"/>
      <c r="N18" s="17" t="s">
        <v>28</v>
      </c>
      <c r="O18" s="17" t="s">
        <v>85</v>
      </c>
      <c r="P18" s="17">
        <v>5</v>
      </c>
      <c r="Q18" s="26">
        <v>180</v>
      </c>
      <c r="R18" s="17" t="s">
        <v>118</v>
      </c>
      <c r="S18" s="16" t="s">
        <v>118</v>
      </c>
      <c r="T18" s="16" t="s">
        <v>227</v>
      </c>
      <c r="U18" s="24" t="s">
        <v>46</v>
      </c>
    </row>
    <row r="19" spans="1:21" s="21" customFormat="1" ht="21.1" customHeight="1">
      <c r="A19" s="16" t="str">
        <f t="shared" si="0"/>
        <v>SET_PMC_SET_AAN</v>
      </c>
      <c r="B19" s="17" t="s">
        <v>317</v>
      </c>
      <c r="C19" s="17" t="s">
        <v>335</v>
      </c>
      <c r="D19" s="56"/>
      <c r="E19" s="17" t="s">
        <v>142</v>
      </c>
      <c r="F19" s="17" t="s">
        <v>43</v>
      </c>
      <c r="G19" s="13"/>
      <c r="H19" s="17" t="s">
        <v>109</v>
      </c>
      <c r="I19" s="13">
        <v>0</v>
      </c>
      <c r="J19" s="59" t="s">
        <v>246</v>
      </c>
      <c r="K19" s="17" t="s">
        <v>247</v>
      </c>
      <c r="L19" s="19"/>
      <c r="M19" s="19"/>
      <c r="N19" s="17" t="s">
        <v>69</v>
      </c>
      <c r="O19" s="17" t="s">
        <v>84</v>
      </c>
      <c r="P19" s="17">
        <v>60</v>
      </c>
      <c r="Q19" s="17">
        <v>180</v>
      </c>
      <c r="R19" s="17" t="s">
        <v>118</v>
      </c>
      <c r="S19" s="16" t="s">
        <v>118</v>
      </c>
      <c r="T19" s="16" t="s">
        <v>227</v>
      </c>
      <c r="U19" s="24" t="s">
        <v>47</v>
      </c>
    </row>
    <row r="20" spans="1:21" s="21" customFormat="1" ht="21.1" customHeight="1">
      <c r="A20" s="16" t="str">
        <f t="shared" si="0"/>
        <v>SET_PMC_SET_AAE</v>
      </c>
      <c r="B20" s="17" t="s">
        <v>317</v>
      </c>
      <c r="C20" s="17" t="s">
        <v>336</v>
      </c>
      <c r="D20" s="56"/>
      <c r="E20" s="17" t="s">
        <v>143</v>
      </c>
      <c r="F20" s="17" t="s">
        <v>43</v>
      </c>
      <c r="G20" s="13"/>
      <c r="H20" s="17" t="s">
        <v>109</v>
      </c>
      <c r="I20" s="13">
        <v>0</v>
      </c>
      <c r="J20" s="61" t="s">
        <v>246</v>
      </c>
      <c r="K20" s="63" t="s">
        <v>247</v>
      </c>
      <c r="L20" s="19"/>
      <c r="M20" s="19"/>
      <c r="N20" s="17" t="s">
        <v>69</v>
      </c>
      <c r="O20" s="17" t="s">
        <v>84</v>
      </c>
      <c r="P20" s="17">
        <v>60</v>
      </c>
      <c r="Q20" s="17">
        <v>180</v>
      </c>
      <c r="R20" s="17" t="s">
        <v>118</v>
      </c>
      <c r="S20" s="16" t="s">
        <v>118</v>
      </c>
      <c r="T20" s="16" t="s">
        <v>227</v>
      </c>
      <c r="U20" s="24" t="s">
        <v>47</v>
      </c>
    </row>
    <row r="21" spans="1:21" s="21" customFormat="1" ht="21.1" customHeight="1">
      <c r="A21" s="16" t="str">
        <f t="shared" si="0"/>
        <v>SET_PMC_SET_NPAE</v>
      </c>
      <c r="B21" s="17" t="s">
        <v>317</v>
      </c>
      <c r="C21" s="17" t="s">
        <v>337</v>
      </c>
      <c r="D21" s="56"/>
      <c r="E21" s="17" t="s">
        <v>144</v>
      </c>
      <c r="F21" s="17" t="s">
        <v>43</v>
      </c>
      <c r="G21" s="13"/>
      <c r="H21" s="17" t="s">
        <v>109</v>
      </c>
      <c r="I21" s="13">
        <v>0</v>
      </c>
      <c r="J21" s="61" t="s">
        <v>246</v>
      </c>
      <c r="K21" s="63" t="s">
        <v>247</v>
      </c>
      <c r="L21" s="19"/>
      <c r="M21" s="19"/>
      <c r="N21" s="17" t="s">
        <v>69</v>
      </c>
      <c r="O21" s="17" t="s">
        <v>84</v>
      </c>
      <c r="P21" s="17">
        <v>60</v>
      </c>
      <c r="Q21" s="17">
        <v>180</v>
      </c>
      <c r="R21" s="17" t="s">
        <v>118</v>
      </c>
      <c r="S21" s="16" t="s">
        <v>118</v>
      </c>
      <c r="T21" s="16" t="s">
        <v>227</v>
      </c>
      <c r="U21" s="24" t="s">
        <v>47</v>
      </c>
    </row>
    <row r="22" spans="1:21" s="21" customFormat="1" ht="21.1" customHeight="1">
      <c r="A22" s="16" t="str">
        <f t="shared" si="0"/>
        <v>SET_PMC_SET_BNP</v>
      </c>
      <c r="B22" s="17" t="s">
        <v>317</v>
      </c>
      <c r="C22" s="17" t="s">
        <v>338</v>
      </c>
      <c r="D22" s="56"/>
      <c r="E22" s="17" t="s">
        <v>145</v>
      </c>
      <c r="F22" s="17" t="s">
        <v>43</v>
      </c>
      <c r="G22" s="13"/>
      <c r="H22" s="17" t="s">
        <v>109</v>
      </c>
      <c r="I22" s="13">
        <v>0</v>
      </c>
      <c r="J22" s="61" t="s">
        <v>246</v>
      </c>
      <c r="K22" s="63" t="s">
        <v>247</v>
      </c>
      <c r="L22" s="19"/>
      <c r="M22" s="19"/>
      <c r="N22" s="17" t="s">
        <v>69</v>
      </c>
      <c r="O22" s="17" t="s">
        <v>84</v>
      </c>
      <c r="P22" s="17">
        <v>60</v>
      </c>
      <c r="Q22" s="17">
        <v>180</v>
      </c>
      <c r="R22" s="17" t="s">
        <v>118</v>
      </c>
      <c r="S22" s="16" t="s">
        <v>118</v>
      </c>
      <c r="T22" s="16" t="s">
        <v>227</v>
      </c>
      <c r="U22" s="24" t="s">
        <v>47</v>
      </c>
    </row>
    <row r="23" spans="1:21" s="21" customFormat="1" ht="21.1" customHeight="1">
      <c r="A23" s="16" t="str">
        <f t="shared" si="0"/>
        <v>SET_PMC_SET_AES</v>
      </c>
      <c r="B23" s="17" t="s">
        <v>317</v>
      </c>
      <c r="C23" s="17" t="s">
        <v>339</v>
      </c>
      <c r="D23" s="56"/>
      <c r="E23" s="17" t="s">
        <v>146</v>
      </c>
      <c r="F23" s="17" t="s">
        <v>43</v>
      </c>
      <c r="G23" s="13"/>
      <c r="H23" s="17" t="s">
        <v>109</v>
      </c>
      <c r="I23" s="13">
        <v>0</v>
      </c>
      <c r="J23" s="61" t="s">
        <v>246</v>
      </c>
      <c r="K23" s="63" t="s">
        <v>247</v>
      </c>
      <c r="L23" s="19"/>
      <c r="M23" s="19"/>
      <c r="N23" s="17" t="s">
        <v>69</v>
      </c>
      <c r="O23" s="17" t="s">
        <v>84</v>
      </c>
      <c r="P23" s="17">
        <v>60</v>
      </c>
      <c r="Q23" s="17">
        <v>180</v>
      </c>
      <c r="R23" s="17" t="s">
        <v>118</v>
      </c>
      <c r="S23" s="16" t="s">
        <v>118</v>
      </c>
      <c r="T23" s="16" t="s">
        <v>227</v>
      </c>
      <c r="U23" s="24" t="s">
        <v>47</v>
      </c>
    </row>
    <row r="24" spans="1:21" s="21" customFormat="1" ht="21.1" customHeight="1">
      <c r="A24" s="16" t="str">
        <f t="shared" si="0"/>
        <v>SET_PMC_SET_AEC</v>
      </c>
      <c r="B24" s="17" t="s">
        <v>317</v>
      </c>
      <c r="C24" s="17" t="s">
        <v>340</v>
      </c>
      <c r="D24" s="56"/>
      <c r="E24" s="17" t="s">
        <v>147</v>
      </c>
      <c r="F24" s="17" t="s">
        <v>43</v>
      </c>
      <c r="G24" s="13"/>
      <c r="H24" s="17" t="s">
        <v>109</v>
      </c>
      <c r="I24" s="13">
        <v>0</v>
      </c>
      <c r="J24" s="61" t="s">
        <v>246</v>
      </c>
      <c r="K24" s="63" t="s">
        <v>247</v>
      </c>
      <c r="L24" s="19"/>
      <c r="M24" s="19"/>
      <c r="N24" s="17" t="s">
        <v>69</v>
      </c>
      <c r="O24" s="17" t="s">
        <v>84</v>
      </c>
      <c r="P24" s="17">
        <v>60</v>
      </c>
      <c r="Q24" s="17">
        <v>180</v>
      </c>
      <c r="R24" s="17" t="s">
        <v>118</v>
      </c>
      <c r="S24" s="16" t="s">
        <v>118</v>
      </c>
      <c r="T24" s="16" t="s">
        <v>227</v>
      </c>
      <c r="U24" s="24" t="s">
        <v>47</v>
      </c>
    </row>
    <row r="25" spans="1:21" s="21" customFormat="1" ht="21.1" customHeight="1">
      <c r="A25" s="16" t="str">
        <f t="shared" si="0"/>
        <v>SET_PMC_SET_AOFS</v>
      </c>
      <c r="B25" s="17" t="s">
        <v>317</v>
      </c>
      <c r="C25" s="17" t="s">
        <v>341</v>
      </c>
      <c r="D25" s="56"/>
      <c r="E25" s="17" t="s">
        <v>148</v>
      </c>
      <c r="F25" s="17" t="s">
        <v>43</v>
      </c>
      <c r="G25" s="13"/>
      <c r="H25" s="17" t="s">
        <v>109</v>
      </c>
      <c r="I25" s="13">
        <v>0</v>
      </c>
      <c r="J25" s="61" t="s">
        <v>246</v>
      </c>
      <c r="K25" s="63" t="s">
        <v>247</v>
      </c>
      <c r="L25" s="19"/>
      <c r="M25" s="19"/>
      <c r="N25" s="17" t="s">
        <v>69</v>
      </c>
      <c r="O25" s="17" t="s">
        <v>84</v>
      </c>
      <c r="P25" s="17">
        <v>60</v>
      </c>
      <c r="Q25" s="17">
        <v>180</v>
      </c>
      <c r="R25" s="17" t="s">
        <v>118</v>
      </c>
      <c r="S25" s="16" t="s">
        <v>118</v>
      </c>
      <c r="T25" s="16" t="s">
        <v>227</v>
      </c>
      <c r="U25" s="24" t="s">
        <v>47</v>
      </c>
    </row>
    <row r="26" spans="1:21" s="21" customFormat="1" ht="21.1" customHeight="1">
      <c r="A26" s="16" t="str">
        <f t="shared" si="0"/>
        <v>SET_PMC_SET_AEAN</v>
      </c>
      <c r="B26" s="17" t="s">
        <v>317</v>
      </c>
      <c r="C26" s="17" t="s">
        <v>342</v>
      </c>
      <c r="D26" s="56"/>
      <c r="E26" s="17" t="s">
        <v>251</v>
      </c>
      <c r="F26" s="17" t="s">
        <v>43</v>
      </c>
      <c r="G26" s="13"/>
      <c r="H26" s="17" t="s">
        <v>109</v>
      </c>
      <c r="I26" s="13">
        <v>0</v>
      </c>
      <c r="J26" s="61" t="s">
        <v>246</v>
      </c>
      <c r="K26" s="63" t="s">
        <v>247</v>
      </c>
      <c r="L26" s="19"/>
      <c r="M26" s="19"/>
      <c r="N26" s="17" t="s">
        <v>69</v>
      </c>
      <c r="O26" s="17" t="s">
        <v>84</v>
      </c>
      <c r="P26" s="17">
        <v>60</v>
      </c>
      <c r="Q26" s="17">
        <v>180</v>
      </c>
      <c r="R26" s="17" t="s">
        <v>118</v>
      </c>
      <c r="S26" s="16" t="s">
        <v>118</v>
      </c>
      <c r="T26" s="16" t="s">
        <v>227</v>
      </c>
      <c r="U26" s="24" t="s">
        <v>47</v>
      </c>
    </row>
    <row r="27" spans="1:21" s="21" customFormat="1" ht="21.1" customHeight="1">
      <c r="A27" s="16" t="str">
        <f>CONCATENATE("SET_", B27,"_",C27)</f>
        <v>SET_PMC_SET_EAE</v>
      </c>
      <c r="B27" s="17" t="s">
        <v>317</v>
      </c>
      <c r="C27" s="17" t="s">
        <v>343</v>
      </c>
      <c r="D27" s="56"/>
      <c r="E27" s="17" t="s">
        <v>149</v>
      </c>
      <c r="F27" s="17" t="s">
        <v>43</v>
      </c>
      <c r="G27" s="13"/>
      <c r="H27" s="17" t="s">
        <v>109</v>
      </c>
      <c r="I27" s="13">
        <v>0</v>
      </c>
      <c r="J27" s="61" t="s">
        <v>246</v>
      </c>
      <c r="K27" s="63" t="s">
        <v>247</v>
      </c>
      <c r="L27" s="19"/>
      <c r="M27" s="19"/>
      <c r="N27" s="17" t="s">
        <v>69</v>
      </c>
      <c r="O27" s="17" t="s">
        <v>84</v>
      </c>
      <c r="P27" s="17">
        <v>60</v>
      </c>
      <c r="Q27" s="17">
        <v>180</v>
      </c>
      <c r="R27" s="17" t="s">
        <v>118</v>
      </c>
      <c r="S27" s="16" t="s">
        <v>118</v>
      </c>
      <c r="T27" s="16" t="s">
        <v>227</v>
      </c>
      <c r="U27" s="24" t="s">
        <v>47</v>
      </c>
    </row>
    <row r="28" spans="1:21" s="21" customFormat="1" ht="21.1" customHeight="1">
      <c r="A28" s="16" t="str">
        <f t="shared" ref="A28:A40" si="2">CONCATENATE("SET_", B28,"_",C28)</f>
        <v>SET_PMC_SET_EEC</v>
      </c>
      <c r="B28" s="17" t="s">
        <v>317</v>
      </c>
      <c r="C28" s="17" t="s">
        <v>344</v>
      </c>
      <c r="D28" s="56"/>
      <c r="E28" s="17" t="s">
        <v>150</v>
      </c>
      <c r="F28" s="17" t="s">
        <v>43</v>
      </c>
      <c r="G28" s="13"/>
      <c r="H28" s="17" t="s">
        <v>109</v>
      </c>
      <c r="I28" s="13">
        <v>0</v>
      </c>
      <c r="J28" s="61" t="s">
        <v>246</v>
      </c>
      <c r="K28" s="63" t="s">
        <v>247</v>
      </c>
      <c r="L28" s="19"/>
      <c r="M28" s="19"/>
      <c r="N28" s="17" t="s">
        <v>69</v>
      </c>
      <c r="O28" s="17" t="s">
        <v>84</v>
      </c>
      <c r="P28" s="17">
        <v>60</v>
      </c>
      <c r="Q28" s="17">
        <v>180</v>
      </c>
      <c r="R28" s="17" t="s">
        <v>118</v>
      </c>
      <c r="S28" s="16" t="s">
        <v>118</v>
      </c>
      <c r="T28" s="16" t="s">
        <v>227</v>
      </c>
      <c r="U28" s="24" t="s">
        <v>47</v>
      </c>
    </row>
    <row r="29" spans="1:21" s="21" customFormat="1" ht="21.1" customHeight="1">
      <c r="A29" s="16" t="str">
        <f t="shared" si="2"/>
        <v>SET_PMC_SET_EES</v>
      </c>
      <c r="B29" s="17" t="s">
        <v>317</v>
      </c>
      <c r="C29" s="17" t="s">
        <v>345</v>
      </c>
      <c r="D29" s="56"/>
      <c r="E29" s="17" t="s">
        <v>151</v>
      </c>
      <c r="F29" s="17" t="s">
        <v>43</v>
      </c>
      <c r="G29" s="13"/>
      <c r="H29" s="17" t="s">
        <v>109</v>
      </c>
      <c r="I29" s="13">
        <v>0</v>
      </c>
      <c r="J29" s="61" t="s">
        <v>246</v>
      </c>
      <c r="K29" s="63" t="s">
        <v>247</v>
      </c>
      <c r="L29" s="19"/>
      <c r="M29" s="19"/>
      <c r="N29" s="17" t="s">
        <v>69</v>
      </c>
      <c r="O29" s="17" t="s">
        <v>84</v>
      </c>
      <c r="P29" s="17">
        <v>60</v>
      </c>
      <c r="Q29" s="17">
        <v>180</v>
      </c>
      <c r="R29" s="17" t="s">
        <v>118</v>
      </c>
      <c r="S29" s="16" t="s">
        <v>118</v>
      </c>
      <c r="T29" s="16" t="s">
        <v>227</v>
      </c>
      <c r="U29" s="24" t="s">
        <v>47</v>
      </c>
    </row>
    <row r="30" spans="1:21" s="21" customFormat="1" ht="21.1" customHeight="1">
      <c r="A30" s="16" t="str">
        <f t="shared" si="2"/>
        <v>SET_PMC_SET_EOFS</v>
      </c>
      <c r="B30" s="17" t="s">
        <v>317</v>
      </c>
      <c r="C30" s="17" t="s">
        <v>346</v>
      </c>
      <c r="D30" s="56"/>
      <c r="E30" s="17" t="s">
        <v>152</v>
      </c>
      <c r="F30" s="17" t="s">
        <v>43</v>
      </c>
      <c r="G30" s="13"/>
      <c r="H30" s="17" t="s">
        <v>109</v>
      </c>
      <c r="I30" s="13">
        <v>0</v>
      </c>
      <c r="J30" s="61" t="s">
        <v>246</v>
      </c>
      <c r="K30" s="63" t="s">
        <v>247</v>
      </c>
      <c r="L30" s="19"/>
      <c r="M30" s="19"/>
      <c r="N30" s="17" t="s">
        <v>69</v>
      </c>
      <c r="O30" s="17" t="s">
        <v>84</v>
      </c>
      <c r="P30" s="17">
        <v>60</v>
      </c>
      <c r="Q30" s="17">
        <v>180</v>
      </c>
      <c r="R30" s="17" t="s">
        <v>118</v>
      </c>
      <c r="S30" s="16" t="s">
        <v>118</v>
      </c>
      <c r="T30" s="16" t="s">
        <v>227</v>
      </c>
      <c r="U30" s="24" t="s">
        <v>47</v>
      </c>
    </row>
    <row r="31" spans="1:21" s="21" customFormat="1" ht="21.1" customHeight="1">
      <c r="A31" s="16" t="str">
        <f t="shared" si="2"/>
        <v>SET_PMC_PAR13</v>
      </c>
      <c r="B31" s="17" t="s">
        <v>317</v>
      </c>
      <c r="C31" s="17" t="s">
        <v>347</v>
      </c>
      <c r="D31" s="56"/>
      <c r="E31" s="17" t="s">
        <v>153</v>
      </c>
      <c r="F31" s="17" t="s">
        <v>43</v>
      </c>
      <c r="G31" s="13"/>
      <c r="H31" s="17" t="s">
        <v>109</v>
      </c>
      <c r="I31" s="13">
        <v>0</v>
      </c>
      <c r="J31" s="61" t="s">
        <v>246</v>
      </c>
      <c r="K31" s="63" t="s">
        <v>247</v>
      </c>
      <c r="L31" s="19"/>
      <c r="M31" s="19"/>
      <c r="N31" s="17" t="s">
        <v>69</v>
      </c>
      <c r="O31" s="17" t="s">
        <v>84</v>
      </c>
      <c r="P31" s="17">
        <v>60</v>
      </c>
      <c r="Q31" s="17">
        <v>180</v>
      </c>
      <c r="R31" s="17" t="s">
        <v>118</v>
      </c>
      <c r="S31" s="16" t="s">
        <v>118</v>
      </c>
      <c r="T31" s="16" t="s">
        <v>227</v>
      </c>
      <c r="U31" s="24" t="s">
        <v>47</v>
      </c>
    </row>
    <row r="32" spans="1:21" s="21" customFormat="1" ht="21.1" customHeight="1">
      <c r="A32" s="16" t="str">
        <f t="shared" si="2"/>
        <v>SET_PMC_PAR14</v>
      </c>
      <c r="B32" s="17" t="s">
        <v>317</v>
      </c>
      <c r="C32" s="17" t="s">
        <v>348</v>
      </c>
      <c r="D32" s="56"/>
      <c r="E32" s="17" t="s">
        <v>154</v>
      </c>
      <c r="F32" s="17" t="s">
        <v>43</v>
      </c>
      <c r="G32" s="13"/>
      <c r="H32" s="17" t="s">
        <v>109</v>
      </c>
      <c r="I32" s="13">
        <v>0</v>
      </c>
      <c r="J32" s="61" t="s">
        <v>246</v>
      </c>
      <c r="K32" s="63" t="s">
        <v>247</v>
      </c>
      <c r="L32" s="19"/>
      <c r="M32" s="19"/>
      <c r="N32" s="17" t="s">
        <v>69</v>
      </c>
      <c r="O32" s="17" t="s">
        <v>84</v>
      </c>
      <c r="P32" s="17">
        <v>60</v>
      </c>
      <c r="Q32" s="17">
        <v>180</v>
      </c>
      <c r="R32" s="17" t="s">
        <v>118</v>
      </c>
      <c r="S32" s="16" t="s">
        <v>118</v>
      </c>
      <c r="T32" s="16" t="s">
        <v>227</v>
      </c>
      <c r="U32" s="24" t="s">
        <v>47</v>
      </c>
    </row>
    <row r="33" spans="1:21" s="21" customFormat="1" ht="21.1" customHeight="1">
      <c r="A33" s="16" t="str">
        <f t="shared" si="2"/>
        <v>SET_PMC_PAR15</v>
      </c>
      <c r="B33" s="17" t="s">
        <v>317</v>
      </c>
      <c r="C33" s="17" t="s">
        <v>349</v>
      </c>
      <c r="D33" s="56"/>
      <c r="E33" s="17" t="s">
        <v>155</v>
      </c>
      <c r="F33" s="17" t="s">
        <v>43</v>
      </c>
      <c r="G33" s="13"/>
      <c r="H33" s="17" t="s">
        <v>109</v>
      </c>
      <c r="I33" s="13">
        <v>0</v>
      </c>
      <c r="J33" s="61" t="s">
        <v>246</v>
      </c>
      <c r="K33" s="63" t="s">
        <v>247</v>
      </c>
      <c r="L33" s="19"/>
      <c r="M33" s="19"/>
      <c r="N33" s="17" t="s">
        <v>69</v>
      </c>
      <c r="O33" s="17" t="s">
        <v>84</v>
      </c>
      <c r="P33" s="17">
        <v>60</v>
      </c>
      <c r="Q33" s="17">
        <v>180</v>
      </c>
      <c r="R33" s="17" t="s">
        <v>118</v>
      </c>
      <c r="S33" s="16" t="s">
        <v>118</v>
      </c>
      <c r="T33" s="16" t="s">
        <v>227</v>
      </c>
      <c r="U33" s="24" t="s">
        <v>47</v>
      </c>
    </row>
    <row r="34" spans="1:21" s="21" customFormat="1" ht="21.1" customHeight="1">
      <c r="A34" s="16" t="str">
        <f t="shared" si="2"/>
        <v>SET_PMC_PAR16</v>
      </c>
      <c r="B34" s="17" t="s">
        <v>317</v>
      </c>
      <c r="C34" s="17" t="s">
        <v>350</v>
      </c>
      <c r="D34" s="56"/>
      <c r="E34" s="17" t="s">
        <v>156</v>
      </c>
      <c r="F34" s="17" t="s">
        <v>43</v>
      </c>
      <c r="G34" s="13"/>
      <c r="H34" s="17" t="s">
        <v>109</v>
      </c>
      <c r="I34" s="13">
        <v>0</v>
      </c>
      <c r="J34" s="61" t="s">
        <v>246</v>
      </c>
      <c r="K34" s="63" t="s">
        <v>247</v>
      </c>
      <c r="L34" s="19"/>
      <c r="M34" s="19"/>
      <c r="N34" s="17" t="s">
        <v>69</v>
      </c>
      <c r="O34" s="17" t="s">
        <v>84</v>
      </c>
      <c r="P34" s="17">
        <v>60</v>
      </c>
      <c r="Q34" s="17">
        <v>180</v>
      </c>
      <c r="R34" s="17" t="s">
        <v>118</v>
      </c>
      <c r="S34" s="16" t="s">
        <v>118</v>
      </c>
      <c r="T34" s="16" t="s">
        <v>227</v>
      </c>
      <c r="U34" s="24" t="s">
        <v>47</v>
      </c>
    </row>
    <row r="35" spans="1:21" s="21" customFormat="1" ht="21.1" customHeight="1">
      <c r="A35" s="16" t="str">
        <f t="shared" si="2"/>
        <v>SET_PMC_PAR17</v>
      </c>
      <c r="B35" s="17" t="s">
        <v>317</v>
      </c>
      <c r="C35" s="17" t="s">
        <v>351</v>
      </c>
      <c r="D35" s="56"/>
      <c r="E35" s="17" t="s">
        <v>157</v>
      </c>
      <c r="F35" s="17" t="s">
        <v>43</v>
      </c>
      <c r="G35" s="13"/>
      <c r="H35" s="17" t="s">
        <v>109</v>
      </c>
      <c r="I35" s="13">
        <v>0</v>
      </c>
      <c r="J35" s="61" t="s">
        <v>246</v>
      </c>
      <c r="K35" s="63" t="s">
        <v>247</v>
      </c>
      <c r="L35" s="19"/>
      <c r="M35" s="19"/>
      <c r="N35" s="17" t="s">
        <v>69</v>
      </c>
      <c r="O35" s="17" t="s">
        <v>84</v>
      </c>
      <c r="P35" s="17">
        <v>60</v>
      </c>
      <c r="Q35" s="17">
        <v>180</v>
      </c>
      <c r="R35" s="17" t="s">
        <v>118</v>
      </c>
      <c r="S35" s="16" t="s">
        <v>118</v>
      </c>
      <c r="T35" s="16" t="s">
        <v>227</v>
      </c>
      <c r="U35" s="24" t="s">
        <v>47</v>
      </c>
    </row>
    <row r="36" spans="1:21" s="21" customFormat="1" ht="21.1" customHeight="1">
      <c r="A36" s="16" t="str">
        <f t="shared" si="2"/>
        <v>SET_PMC_PAR18</v>
      </c>
      <c r="B36" s="17" t="s">
        <v>317</v>
      </c>
      <c r="C36" s="17" t="s">
        <v>352</v>
      </c>
      <c r="D36" s="56"/>
      <c r="E36" s="17" t="s">
        <v>158</v>
      </c>
      <c r="F36" s="17" t="s">
        <v>43</v>
      </c>
      <c r="G36" s="13"/>
      <c r="H36" s="17" t="s">
        <v>109</v>
      </c>
      <c r="I36" s="13">
        <v>0</v>
      </c>
      <c r="J36" s="61" t="s">
        <v>246</v>
      </c>
      <c r="K36" s="63" t="s">
        <v>247</v>
      </c>
      <c r="L36" s="19"/>
      <c r="M36" s="19"/>
      <c r="N36" s="17" t="s">
        <v>69</v>
      </c>
      <c r="O36" s="17" t="s">
        <v>84</v>
      </c>
      <c r="P36" s="17">
        <v>60</v>
      </c>
      <c r="Q36" s="17">
        <v>180</v>
      </c>
      <c r="R36" s="17" t="s">
        <v>118</v>
      </c>
      <c r="S36" s="16" t="s">
        <v>118</v>
      </c>
      <c r="T36" s="16" t="s">
        <v>227</v>
      </c>
      <c r="U36" s="24" t="s">
        <v>47</v>
      </c>
    </row>
    <row r="37" spans="1:21" s="21" customFormat="1" ht="21.1" customHeight="1">
      <c r="A37" s="16" t="str">
        <f t="shared" si="2"/>
        <v>SET_PMC_PAR19</v>
      </c>
      <c r="B37" s="17" t="s">
        <v>317</v>
      </c>
      <c r="C37" s="17" t="s">
        <v>353</v>
      </c>
      <c r="D37" s="56"/>
      <c r="E37" s="17" t="s">
        <v>159</v>
      </c>
      <c r="F37" s="17" t="s">
        <v>43</v>
      </c>
      <c r="G37" s="13"/>
      <c r="H37" s="17" t="s">
        <v>109</v>
      </c>
      <c r="I37" s="13">
        <v>0</v>
      </c>
      <c r="J37" s="61" t="s">
        <v>246</v>
      </c>
      <c r="K37" s="63" t="s">
        <v>247</v>
      </c>
      <c r="L37" s="19"/>
      <c r="M37" s="19"/>
      <c r="N37" s="17" t="s">
        <v>69</v>
      </c>
      <c r="O37" s="17" t="s">
        <v>84</v>
      </c>
      <c r="P37" s="17">
        <v>60</v>
      </c>
      <c r="Q37" s="17">
        <v>180</v>
      </c>
      <c r="R37" s="17" t="s">
        <v>118</v>
      </c>
      <c r="S37" s="16" t="s">
        <v>118</v>
      </c>
      <c r="T37" s="16" t="s">
        <v>227</v>
      </c>
      <c r="U37" s="24" t="s">
        <v>47</v>
      </c>
    </row>
    <row r="38" spans="1:21" s="21" customFormat="1" ht="21.1" customHeight="1">
      <c r="A38" s="16" t="str">
        <f t="shared" si="2"/>
        <v>SET_PMC_PAR20</v>
      </c>
      <c r="B38" s="17" t="s">
        <v>317</v>
      </c>
      <c r="C38" s="17" t="s">
        <v>354</v>
      </c>
      <c r="D38" s="56"/>
      <c r="E38" s="17" t="s">
        <v>160</v>
      </c>
      <c r="F38" s="17" t="s">
        <v>43</v>
      </c>
      <c r="G38" s="13"/>
      <c r="H38" s="17" t="s">
        <v>109</v>
      </c>
      <c r="I38" s="13">
        <v>0</v>
      </c>
      <c r="J38" s="61" t="s">
        <v>246</v>
      </c>
      <c r="K38" s="63" t="s">
        <v>247</v>
      </c>
      <c r="L38" s="19"/>
      <c r="M38" s="19"/>
      <c r="N38" s="17" t="s">
        <v>69</v>
      </c>
      <c r="O38" s="17" t="s">
        <v>84</v>
      </c>
      <c r="P38" s="17">
        <v>60</v>
      </c>
      <c r="Q38" s="17">
        <v>180</v>
      </c>
      <c r="R38" s="17" t="s">
        <v>118</v>
      </c>
      <c r="S38" s="16" t="s">
        <v>118</v>
      </c>
      <c r="T38" s="16" t="s">
        <v>227</v>
      </c>
      <c r="U38" s="24" t="s">
        <v>47</v>
      </c>
    </row>
    <row r="39" spans="1:21" s="21" customFormat="1" ht="19.2" customHeight="1">
      <c r="A39" s="16" t="str">
        <f t="shared" si="2"/>
        <v>SET_PMC_FITSON</v>
      </c>
      <c r="B39" s="17" t="s">
        <v>317</v>
      </c>
      <c r="C39" s="17" t="s">
        <v>355</v>
      </c>
      <c r="D39" s="56"/>
      <c r="E39" s="17" t="s">
        <v>161</v>
      </c>
      <c r="F39" s="17" t="s">
        <v>90</v>
      </c>
      <c r="G39" s="17"/>
      <c r="H39" s="17" t="s">
        <v>109</v>
      </c>
      <c r="I39" s="17" t="s">
        <v>112</v>
      </c>
      <c r="J39" s="59"/>
      <c r="K39" s="17"/>
      <c r="L39" s="19"/>
      <c r="M39" s="17"/>
      <c r="N39" s="43" t="s">
        <v>115</v>
      </c>
      <c r="O39" s="17" t="s">
        <v>85</v>
      </c>
      <c r="P39" s="17">
        <v>1</v>
      </c>
      <c r="Q39" s="26">
        <v>180</v>
      </c>
      <c r="R39" s="17" t="s">
        <v>118</v>
      </c>
      <c r="S39" s="17" t="s">
        <v>118</v>
      </c>
      <c r="T39" s="16" t="s">
        <v>227</v>
      </c>
      <c r="U39" s="24" t="s">
        <v>113</v>
      </c>
    </row>
    <row r="40" spans="1:21" s="21" customFormat="1" ht="19.2" customHeight="1">
      <c r="A40" s="16" t="str">
        <f t="shared" si="2"/>
        <v>SET_PMC_PNGON</v>
      </c>
      <c r="B40" s="17" t="s">
        <v>317</v>
      </c>
      <c r="C40" s="17" t="s">
        <v>356</v>
      </c>
      <c r="D40" s="56"/>
      <c r="E40" s="17" t="s">
        <v>162</v>
      </c>
      <c r="F40" s="17" t="s">
        <v>90</v>
      </c>
      <c r="G40" s="17"/>
      <c r="H40" s="17" t="s">
        <v>109</v>
      </c>
      <c r="I40" s="17" t="s">
        <v>112</v>
      </c>
      <c r="J40" s="59"/>
      <c r="K40" s="17"/>
      <c r="L40" s="19"/>
      <c r="M40" s="17"/>
      <c r="N40" s="43" t="s">
        <v>115</v>
      </c>
      <c r="O40" s="17" t="s">
        <v>85</v>
      </c>
      <c r="P40" s="17">
        <v>1</v>
      </c>
      <c r="Q40" s="26">
        <v>180</v>
      </c>
      <c r="R40" s="17" t="s">
        <v>118</v>
      </c>
      <c r="S40" s="28"/>
      <c r="T40" s="16" t="s">
        <v>227</v>
      </c>
      <c r="U40" s="24" t="s">
        <v>114</v>
      </c>
    </row>
    <row r="41" spans="1:21" s="21" customFormat="1" ht="19.2" customHeight="1">
      <c r="A41" s="16" t="str">
        <f t="shared" ref="A41" si="3">CONCATENATE("SET_", B41,"_",C41)</f>
        <v>SET_PMC_ASTROMETRY_ON_OFF</v>
      </c>
      <c r="B41" s="17" t="s">
        <v>317</v>
      </c>
      <c r="C41" s="17" t="s">
        <v>357</v>
      </c>
      <c r="D41" s="56"/>
      <c r="E41" s="17" t="s">
        <v>258</v>
      </c>
      <c r="F41" s="17" t="s">
        <v>90</v>
      </c>
      <c r="G41" s="17"/>
      <c r="H41" s="17" t="s">
        <v>109</v>
      </c>
      <c r="I41" s="17" t="s">
        <v>100</v>
      </c>
      <c r="J41" s="59"/>
      <c r="K41" s="17"/>
      <c r="L41" s="19"/>
      <c r="M41" s="17"/>
      <c r="N41" s="43" t="s">
        <v>115</v>
      </c>
      <c r="O41" s="17" t="s">
        <v>85</v>
      </c>
      <c r="P41" s="17">
        <v>1</v>
      </c>
      <c r="Q41" s="26">
        <v>180</v>
      </c>
      <c r="R41" s="17" t="s">
        <v>118</v>
      </c>
      <c r="S41" s="28" t="s">
        <v>118</v>
      </c>
      <c r="T41" s="16" t="s">
        <v>227</v>
      </c>
      <c r="U41" s="24" t="s">
        <v>253</v>
      </c>
    </row>
    <row r="42" spans="1:21" s="21" customFormat="1" ht="19.2" customHeight="1">
      <c r="A42" s="16" t="str">
        <f t="shared" ref="A42:A43" si="4">CONCATENATE("SET_", B42,"_",C42)</f>
        <v>SET_PMC_CONTINOUS_MODE</v>
      </c>
      <c r="B42" s="17" t="s">
        <v>317</v>
      </c>
      <c r="C42" s="17" t="s">
        <v>358</v>
      </c>
      <c r="D42" s="56"/>
      <c r="E42" s="17" t="s">
        <v>256</v>
      </c>
      <c r="F42" s="17" t="s">
        <v>90</v>
      </c>
      <c r="G42" s="17"/>
      <c r="H42" s="17" t="s">
        <v>109</v>
      </c>
      <c r="I42" s="17" t="s">
        <v>100</v>
      </c>
      <c r="J42" s="59"/>
      <c r="K42" s="17"/>
      <c r="L42" s="19"/>
      <c r="M42" s="17"/>
      <c r="N42" s="43" t="s">
        <v>115</v>
      </c>
      <c r="O42" s="17" t="s">
        <v>85</v>
      </c>
      <c r="P42" s="17">
        <v>1</v>
      </c>
      <c r="Q42" s="26">
        <v>180</v>
      </c>
      <c r="R42" s="17" t="s">
        <v>118</v>
      </c>
      <c r="S42" s="28" t="s">
        <v>118</v>
      </c>
      <c r="T42" s="16" t="s">
        <v>227</v>
      </c>
      <c r="U42" s="24" t="s">
        <v>254</v>
      </c>
    </row>
    <row r="43" spans="1:21" s="21" customFormat="1" ht="21.1" customHeight="1">
      <c r="A43" s="16" t="str">
        <f t="shared" si="4"/>
        <v>SET_PMC_DELAY_BTWN_IMGS</v>
      </c>
      <c r="B43" s="17" t="s">
        <v>317</v>
      </c>
      <c r="C43" s="17" t="s">
        <v>359</v>
      </c>
      <c r="D43" s="56"/>
      <c r="E43" s="17" t="s">
        <v>257</v>
      </c>
      <c r="F43" s="17" t="s">
        <v>262</v>
      </c>
      <c r="G43" s="13"/>
      <c r="H43" s="17" t="s">
        <v>109</v>
      </c>
      <c r="I43" s="13">
        <v>0</v>
      </c>
      <c r="J43" s="59" t="s">
        <v>243</v>
      </c>
      <c r="K43" s="17">
        <v>9999</v>
      </c>
      <c r="L43" s="19"/>
      <c r="M43" s="19"/>
      <c r="N43" s="17" t="s">
        <v>255</v>
      </c>
      <c r="O43" s="17" t="s">
        <v>84</v>
      </c>
      <c r="P43" s="17">
        <v>1</v>
      </c>
      <c r="Q43" s="17">
        <v>180</v>
      </c>
      <c r="R43" s="17" t="s">
        <v>118</v>
      </c>
      <c r="S43" s="16" t="s">
        <v>118</v>
      </c>
      <c r="T43" s="16" t="s">
        <v>227</v>
      </c>
      <c r="U43" s="24" t="s">
        <v>261</v>
      </c>
    </row>
    <row r="44" spans="1:21" s="39" customFormat="1" ht="16.850000000000001" customHeight="1">
      <c r="A44" s="36" t="str">
        <f>CONCATENATE("SET_", B44,"_",C44)</f>
        <v>SET_PMC_ERROR_INDEX</v>
      </c>
      <c r="B44" s="17" t="s">
        <v>317</v>
      </c>
      <c r="C44" s="38" t="s">
        <v>360</v>
      </c>
      <c r="D44" s="57"/>
      <c r="E44" s="37" t="s">
        <v>220</v>
      </c>
      <c r="F44" s="37" t="s">
        <v>262</v>
      </c>
      <c r="G44" s="17" t="s">
        <v>109</v>
      </c>
      <c r="H44" s="17" t="s">
        <v>109</v>
      </c>
      <c r="I44" s="28">
        <v>0</v>
      </c>
      <c r="J44" s="60" t="s">
        <v>243</v>
      </c>
      <c r="K44" s="37">
        <v>9999</v>
      </c>
      <c r="L44" s="37"/>
      <c r="M44" s="37"/>
      <c r="N44" s="37"/>
      <c r="O44" s="37"/>
      <c r="P44" s="37">
        <v>1</v>
      </c>
      <c r="Q44" s="37">
        <v>2</v>
      </c>
      <c r="R44" s="37" t="s">
        <v>119</v>
      </c>
      <c r="S44" s="37" t="s">
        <v>119</v>
      </c>
      <c r="T44" s="16" t="s">
        <v>227</v>
      </c>
      <c r="U44" s="38" t="s">
        <v>221</v>
      </c>
    </row>
    <row r="45" spans="1:21" s="21" customFormat="1" ht="21.1" customHeight="1">
      <c r="A45" s="16" t="str">
        <f t="shared" ref="A45" si="5">CONCATENATE("SET_", B45,"_",C45)</f>
        <v>SET_PMC_IMAGE_NAME_TO_SEND</v>
      </c>
      <c r="B45" s="17" t="s">
        <v>317</v>
      </c>
      <c r="C45" s="17" t="s">
        <v>445</v>
      </c>
      <c r="D45" s="56"/>
      <c r="E45" s="17" t="s">
        <v>444</v>
      </c>
      <c r="F45" s="17" t="s">
        <v>274</v>
      </c>
      <c r="G45" s="13"/>
      <c r="H45" s="17" t="s">
        <v>109</v>
      </c>
      <c r="I45" s="13" t="s">
        <v>316</v>
      </c>
      <c r="J45" s="61" t="s">
        <v>109</v>
      </c>
      <c r="K45" s="63" t="s">
        <v>109</v>
      </c>
      <c r="L45" s="19"/>
      <c r="M45" s="19"/>
      <c r="N45" s="17" t="s">
        <v>109</v>
      </c>
      <c r="O45" s="17" t="s">
        <v>84</v>
      </c>
      <c r="P45" s="17">
        <v>5</v>
      </c>
      <c r="Q45" s="17">
        <v>60</v>
      </c>
      <c r="R45" s="17" t="s">
        <v>118</v>
      </c>
      <c r="S45" s="16" t="s">
        <v>118</v>
      </c>
      <c r="T45" s="16" t="s">
        <v>227</v>
      </c>
      <c r="U45" s="24" t="s">
        <v>447</v>
      </c>
    </row>
    <row r="46" spans="1:21" s="21" customFormat="1" ht="21.1" customHeight="1">
      <c r="A46" s="16" t="str">
        <f t="shared" ref="A46" si="6">CONCATENATE("SET_", B46,"_",C46)</f>
        <v>SET_PMC_CLIENT_PORT_NUMBER</v>
      </c>
      <c r="B46" s="17" t="s">
        <v>317</v>
      </c>
      <c r="C46" s="17" t="s">
        <v>449</v>
      </c>
      <c r="D46" s="56"/>
      <c r="E46" s="17" t="s">
        <v>448</v>
      </c>
      <c r="F46" s="17" t="s">
        <v>262</v>
      </c>
      <c r="G46" s="13"/>
      <c r="H46" s="17" t="s">
        <v>109</v>
      </c>
      <c r="I46" s="13">
        <v>9999</v>
      </c>
      <c r="J46" s="61" t="s">
        <v>243</v>
      </c>
      <c r="K46" s="63">
        <v>65525</v>
      </c>
      <c r="L46" s="19"/>
      <c r="M46" s="19"/>
      <c r="N46" s="17" t="s">
        <v>109</v>
      </c>
      <c r="O46" s="17" t="s">
        <v>84</v>
      </c>
      <c r="P46" s="17">
        <v>1</v>
      </c>
      <c r="Q46" s="17">
        <v>1</v>
      </c>
      <c r="R46" s="17" t="s">
        <v>118</v>
      </c>
      <c r="S46" s="16" t="s">
        <v>118</v>
      </c>
      <c r="T46" s="16" t="s">
        <v>227</v>
      </c>
      <c r="U46" s="24" t="s">
        <v>446</v>
      </c>
    </row>
  </sheetData>
  <conditionalFormatting sqref="J20:K38">
    <cfRule type="duplicateValues" dxfId="2" priority="4"/>
  </conditionalFormatting>
  <conditionalFormatting sqref="J45:K45">
    <cfRule type="duplicateValues" dxfId="1" priority="2"/>
  </conditionalFormatting>
  <conditionalFormatting sqref="J46:K46">
    <cfRule type="duplicateValues" dxfId="0" priority="1"/>
  </conditionalFormatting>
  <pageMargins left="0.74791666666666701" right="0.74791666666666701" top="0.98402777777777795" bottom="0.9840277777777779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0"/>
  <sheetViews>
    <sheetView topLeftCell="A10" zoomScaleNormal="100" workbookViewId="0">
      <pane xSplit="1" topLeftCell="B1" activePane="topRight" state="frozen"/>
      <selection activeCell="A4" sqref="A4"/>
      <selection pane="topRight" activeCell="A20" sqref="A20"/>
    </sheetView>
  </sheetViews>
  <sheetFormatPr defaultRowHeight="12.9"/>
  <cols>
    <col min="1" max="1" width="25.25" style="1"/>
    <col min="2" max="4" width="17.25" style="1"/>
    <col min="5" max="5" width="23.625" style="1"/>
    <col min="6" max="8" width="17.25" style="1"/>
    <col min="9" max="9" width="25.25" style="45" customWidth="1"/>
    <col min="10" max="17" width="17.25" style="1"/>
    <col min="18" max="18" width="8.875" style="45"/>
    <col min="19" max="20" width="18.75" style="45" customWidth="1"/>
    <col min="21" max="21" width="80.125" style="45" customWidth="1"/>
    <col min="22" max="1028" width="17.25" style="1"/>
  </cols>
  <sheetData>
    <row r="1" spans="1:22" s="15" customFormat="1" ht="32.299999999999997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14" t="s">
        <v>225</v>
      </c>
      <c r="U1" s="14" t="s">
        <v>2</v>
      </c>
    </row>
    <row r="2" spans="1:22" s="21" customFormat="1" ht="13.6">
      <c r="A2" s="16" t="str">
        <f t="shared" ref="A2" si="0">CONCATENATE("CMD_", B2,"_",C2)</f>
        <v>CMD_PMC_RESTART</v>
      </c>
      <c r="B2" s="17" t="s">
        <v>317</v>
      </c>
      <c r="C2" s="17" t="s">
        <v>422</v>
      </c>
      <c r="D2" s="18"/>
      <c r="E2" s="17" t="s">
        <v>222</v>
      </c>
      <c r="F2" s="29" t="s">
        <v>262</v>
      </c>
      <c r="G2" s="17">
        <v>1</v>
      </c>
      <c r="H2" s="18"/>
      <c r="I2" s="17">
        <v>0</v>
      </c>
      <c r="J2" s="17"/>
      <c r="K2" s="19"/>
      <c r="L2" s="19"/>
      <c r="M2" s="17"/>
      <c r="N2" s="17" t="s">
        <v>28</v>
      </c>
      <c r="O2" s="17" t="s">
        <v>109</v>
      </c>
      <c r="P2" s="17">
        <v>5</v>
      </c>
      <c r="Q2" s="20">
        <v>180</v>
      </c>
      <c r="R2" s="26" t="s">
        <v>119</v>
      </c>
      <c r="S2" s="26" t="s">
        <v>119</v>
      </c>
      <c r="T2" s="26" t="s">
        <v>227</v>
      </c>
      <c r="U2" s="26" t="s">
        <v>223</v>
      </c>
    </row>
    <row r="3" spans="1:22" s="21" customFormat="1" ht="13.6">
      <c r="A3" s="16" t="str">
        <f t="shared" ref="A3" si="1">CONCATENATE("CMD_", B3,"_",C3)</f>
        <v>CMD_PMC_QUIT</v>
      </c>
      <c r="B3" s="17" t="s">
        <v>317</v>
      </c>
      <c r="C3" s="17" t="s">
        <v>423</v>
      </c>
      <c r="D3" s="18"/>
      <c r="E3" s="17" t="s">
        <v>196</v>
      </c>
      <c r="F3" s="29" t="s">
        <v>262</v>
      </c>
      <c r="G3" s="17">
        <v>1</v>
      </c>
      <c r="H3" s="18"/>
      <c r="I3" s="17">
        <v>0</v>
      </c>
      <c r="J3" s="17"/>
      <c r="K3" s="19"/>
      <c r="L3" s="19"/>
      <c r="M3" s="17"/>
      <c r="N3" s="17" t="s">
        <v>28</v>
      </c>
      <c r="O3" s="17" t="s">
        <v>86</v>
      </c>
      <c r="P3" s="17">
        <v>5</v>
      </c>
      <c r="Q3" s="20">
        <v>180</v>
      </c>
      <c r="R3" s="26" t="s">
        <v>119</v>
      </c>
      <c r="S3" s="26" t="s">
        <v>119</v>
      </c>
      <c r="T3" s="26" t="s">
        <v>227</v>
      </c>
      <c r="U3" s="26" t="s">
        <v>197</v>
      </c>
    </row>
    <row r="4" spans="1:22" s="21" customFormat="1" ht="13.6">
      <c r="A4" s="16" t="str">
        <f t="shared" ref="A4:A13" si="2">CONCATENATE("CMD_", B4,"_",C4)</f>
        <v>CMD_PMC_CLOSE</v>
      </c>
      <c r="B4" s="17" t="s">
        <v>317</v>
      </c>
      <c r="C4" s="17" t="s">
        <v>424</v>
      </c>
      <c r="D4" s="18"/>
      <c r="E4" s="17" t="s">
        <v>80</v>
      </c>
      <c r="F4" s="29" t="s">
        <v>262</v>
      </c>
      <c r="G4" s="17">
        <v>1</v>
      </c>
      <c r="H4" s="18"/>
      <c r="I4" s="17">
        <v>0</v>
      </c>
      <c r="J4" s="17"/>
      <c r="K4" s="19"/>
      <c r="L4" s="19"/>
      <c r="M4" s="17"/>
      <c r="N4" s="17" t="s">
        <v>28</v>
      </c>
      <c r="O4" s="17" t="s">
        <v>86</v>
      </c>
      <c r="P4" s="17">
        <v>5</v>
      </c>
      <c r="Q4" s="20">
        <v>180</v>
      </c>
      <c r="R4" s="26" t="s">
        <v>119</v>
      </c>
      <c r="S4" s="26" t="s">
        <v>119</v>
      </c>
      <c r="T4" s="26" t="s">
        <v>227</v>
      </c>
      <c r="U4" s="26" t="s">
        <v>70</v>
      </c>
    </row>
    <row r="5" spans="1:22" s="22" customFormat="1" ht="19.55" customHeight="1">
      <c r="A5" s="16" t="str">
        <f t="shared" si="2"/>
        <v>CMD_PMC_CONNCCD</v>
      </c>
      <c r="B5" s="17" t="s">
        <v>317</v>
      </c>
      <c r="C5" s="17" t="s">
        <v>425</v>
      </c>
      <c r="D5" s="18"/>
      <c r="E5" s="17" t="s">
        <v>81</v>
      </c>
      <c r="F5" s="29" t="s">
        <v>262</v>
      </c>
      <c r="G5" s="22">
        <v>1</v>
      </c>
      <c r="I5" s="44">
        <v>0</v>
      </c>
      <c r="N5" s="22" t="s">
        <v>28</v>
      </c>
      <c r="O5" s="17" t="s">
        <v>86</v>
      </c>
      <c r="P5" s="17">
        <v>5</v>
      </c>
      <c r="Q5" s="20">
        <v>180</v>
      </c>
      <c r="R5" s="26" t="s">
        <v>119</v>
      </c>
      <c r="S5" s="26" t="s">
        <v>119</v>
      </c>
      <c r="T5" s="26" t="s">
        <v>227</v>
      </c>
      <c r="U5" s="44" t="s">
        <v>71</v>
      </c>
    </row>
    <row r="6" spans="1:22" s="22" customFormat="1" ht="19.55" customHeight="1">
      <c r="A6" s="16" t="str">
        <f t="shared" si="2"/>
        <v>CMD_PMC_DISCCCD</v>
      </c>
      <c r="B6" s="17" t="s">
        <v>317</v>
      </c>
      <c r="C6" s="17" t="s">
        <v>426</v>
      </c>
      <c r="D6" s="18"/>
      <c r="E6" s="17" t="s">
        <v>82</v>
      </c>
      <c r="F6" s="29" t="s">
        <v>262</v>
      </c>
      <c r="G6" s="22">
        <v>1</v>
      </c>
      <c r="I6" s="44">
        <v>0</v>
      </c>
      <c r="N6" s="22" t="s">
        <v>28</v>
      </c>
      <c r="O6" s="17" t="s">
        <v>86</v>
      </c>
      <c r="P6" s="17">
        <v>5</v>
      </c>
      <c r="Q6" s="20">
        <v>180</v>
      </c>
      <c r="R6" s="26" t="s">
        <v>119</v>
      </c>
      <c r="S6" s="26" t="s">
        <v>119</v>
      </c>
      <c r="T6" s="26" t="s">
        <v>227</v>
      </c>
      <c r="U6" s="44" t="s">
        <v>72</v>
      </c>
    </row>
    <row r="7" spans="1:22" s="22" customFormat="1" ht="19.55" customHeight="1">
      <c r="A7" s="35" t="str">
        <f t="shared" si="2"/>
        <v>CMD_PMC_IMAGE</v>
      </c>
      <c r="B7" s="17" t="s">
        <v>317</v>
      </c>
      <c r="C7" s="17" t="s">
        <v>427</v>
      </c>
      <c r="D7" s="18"/>
      <c r="E7" s="17" t="s">
        <v>83</v>
      </c>
      <c r="F7" s="29" t="s">
        <v>262</v>
      </c>
      <c r="G7" s="22">
        <v>1</v>
      </c>
      <c r="I7" s="44">
        <v>0</v>
      </c>
      <c r="N7" s="22" t="s">
        <v>28</v>
      </c>
      <c r="O7" s="17" t="s">
        <v>86</v>
      </c>
      <c r="P7" s="17">
        <v>20</v>
      </c>
      <c r="Q7" s="20">
        <v>180</v>
      </c>
      <c r="R7" s="26" t="s">
        <v>119</v>
      </c>
      <c r="S7" s="26" t="s">
        <v>119</v>
      </c>
      <c r="T7" s="26" t="s">
        <v>227</v>
      </c>
      <c r="U7" s="44" t="s">
        <v>73</v>
      </c>
    </row>
    <row r="8" spans="1:22" s="22" customFormat="1" ht="19.55" customHeight="1">
      <c r="A8" s="35" t="str">
        <f t="shared" si="2"/>
        <v>CMD_PMC_RESETCCD</v>
      </c>
      <c r="B8" s="17" t="s">
        <v>317</v>
      </c>
      <c r="C8" s="17" t="s">
        <v>428</v>
      </c>
      <c r="D8" s="18"/>
      <c r="E8" s="17" t="s">
        <v>117</v>
      </c>
      <c r="F8" s="29" t="s">
        <v>262</v>
      </c>
      <c r="G8" s="22">
        <v>1</v>
      </c>
      <c r="I8" s="44">
        <v>0</v>
      </c>
      <c r="N8" s="22" t="s">
        <v>28</v>
      </c>
      <c r="O8" s="17" t="s">
        <v>86</v>
      </c>
      <c r="P8" s="17">
        <v>5</v>
      </c>
      <c r="Q8" s="20">
        <v>180</v>
      </c>
      <c r="R8" s="26" t="s">
        <v>119</v>
      </c>
      <c r="S8" s="26" t="s">
        <v>119</v>
      </c>
      <c r="T8" s="26" t="s">
        <v>227</v>
      </c>
      <c r="U8" s="44" t="s">
        <v>116</v>
      </c>
    </row>
    <row r="9" spans="1:22" s="22" customFormat="1" ht="19.55" customHeight="1">
      <c r="A9" s="35" t="str">
        <f t="shared" ref="A9" si="3">CONCATENATE("CMD_", B9,"_",C9)</f>
        <v>CMD_PMC_SETTELCOO</v>
      </c>
      <c r="B9" s="17" t="s">
        <v>317</v>
      </c>
      <c r="C9" s="17" t="s">
        <v>429</v>
      </c>
      <c r="D9" s="18"/>
      <c r="E9" s="17" t="s">
        <v>195</v>
      </c>
      <c r="F9" s="29" t="s">
        <v>262</v>
      </c>
      <c r="G9" s="22">
        <v>1</v>
      </c>
      <c r="I9" s="44">
        <v>0</v>
      </c>
      <c r="N9" s="22" t="s">
        <v>28</v>
      </c>
      <c r="O9" s="17" t="s">
        <v>86</v>
      </c>
      <c r="P9" s="17">
        <v>5</v>
      </c>
      <c r="Q9" s="20">
        <v>180</v>
      </c>
      <c r="R9" s="26" t="s">
        <v>119</v>
      </c>
      <c r="S9" s="26" t="s">
        <v>119</v>
      </c>
      <c r="T9" s="26" t="s">
        <v>227</v>
      </c>
      <c r="U9" s="44" t="s">
        <v>199</v>
      </c>
    </row>
    <row r="10" spans="1:22" s="22" customFormat="1" ht="19.55" customHeight="1">
      <c r="A10" s="35" t="str">
        <f t="shared" si="2"/>
        <v>CMD_PMC_GETTELCOO</v>
      </c>
      <c r="B10" s="17" t="s">
        <v>317</v>
      </c>
      <c r="C10" s="17" t="s">
        <v>430</v>
      </c>
      <c r="D10" s="18"/>
      <c r="E10" s="17" t="s">
        <v>198</v>
      </c>
      <c r="F10" s="29" t="s">
        <v>262</v>
      </c>
      <c r="G10" s="22">
        <v>1</v>
      </c>
      <c r="I10" s="44">
        <v>0</v>
      </c>
      <c r="N10" s="22" t="s">
        <v>28</v>
      </c>
      <c r="O10" s="17" t="s">
        <v>86</v>
      </c>
      <c r="P10" s="17">
        <v>5</v>
      </c>
      <c r="Q10" s="20">
        <v>180</v>
      </c>
      <c r="R10" s="26" t="s">
        <v>119</v>
      </c>
      <c r="S10" s="26" t="s">
        <v>119</v>
      </c>
      <c r="T10" s="26" t="s">
        <v>227</v>
      </c>
      <c r="U10" s="44" t="s">
        <v>204</v>
      </c>
    </row>
    <row r="11" spans="1:22" s="21" customFormat="1" ht="13.6">
      <c r="A11" s="16" t="str">
        <f t="shared" ref="A11" si="4">CONCATENATE("CMD_", B11,"_",C11)</f>
        <v>CMD_PMC_SRVINIT</v>
      </c>
      <c r="B11" s="17" t="s">
        <v>317</v>
      </c>
      <c r="C11" s="17" t="s">
        <v>431</v>
      </c>
      <c r="D11" s="18"/>
      <c r="E11" s="17" t="s">
        <v>205</v>
      </c>
      <c r="F11" s="29" t="s">
        <v>262</v>
      </c>
      <c r="G11" s="17">
        <v>1</v>
      </c>
      <c r="H11" s="18"/>
      <c r="I11" s="17">
        <v>0</v>
      </c>
      <c r="J11" s="17"/>
      <c r="K11" s="19"/>
      <c r="L11" s="19"/>
      <c r="M11" s="17"/>
      <c r="N11" s="17" t="s">
        <v>28</v>
      </c>
      <c r="O11" s="17" t="s">
        <v>86</v>
      </c>
      <c r="P11" s="17">
        <v>5</v>
      </c>
      <c r="Q11" s="20">
        <v>180</v>
      </c>
      <c r="R11" s="26" t="s">
        <v>119</v>
      </c>
      <c r="S11" s="26" t="s">
        <v>119</v>
      </c>
      <c r="T11" s="26" t="s">
        <v>227</v>
      </c>
      <c r="U11" s="26" t="s">
        <v>206</v>
      </c>
    </row>
    <row r="12" spans="1:22" s="21" customFormat="1" ht="13.6">
      <c r="A12" s="16" t="str">
        <f t="shared" ref="A12" si="5">CONCATENATE("CMD_", B12,"_",C12)</f>
        <v>CMD_PMC_CCDPREPARE</v>
      </c>
      <c r="B12" s="17" t="s">
        <v>317</v>
      </c>
      <c r="C12" s="17" t="s">
        <v>432</v>
      </c>
      <c r="D12" s="18"/>
      <c r="E12" s="17" t="s">
        <v>207</v>
      </c>
      <c r="F12" s="29" t="s">
        <v>262</v>
      </c>
      <c r="G12" s="17">
        <v>1</v>
      </c>
      <c r="H12" s="18"/>
      <c r="I12" s="17">
        <v>0</v>
      </c>
      <c r="J12" s="17"/>
      <c r="K12" s="19"/>
      <c r="L12" s="19"/>
      <c r="M12" s="17"/>
      <c r="N12" s="17" t="s">
        <v>28</v>
      </c>
      <c r="O12" s="17" t="s">
        <v>86</v>
      </c>
      <c r="P12" s="17">
        <v>5</v>
      </c>
      <c r="Q12" s="20">
        <v>180</v>
      </c>
      <c r="R12" s="26" t="s">
        <v>119</v>
      </c>
      <c r="S12" s="26" t="s">
        <v>119</v>
      </c>
      <c r="T12" s="26" t="s">
        <v>227</v>
      </c>
      <c r="U12" s="26" t="s">
        <v>208</v>
      </c>
    </row>
    <row r="13" spans="1:22" s="21" customFormat="1" ht="13.6">
      <c r="A13" s="16" t="str">
        <f t="shared" si="2"/>
        <v>CMD_PMC_DIRINIT</v>
      </c>
      <c r="B13" s="17" t="s">
        <v>317</v>
      </c>
      <c r="C13" s="17" t="s">
        <v>433</v>
      </c>
      <c r="D13" s="18"/>
      <c r="E13" s="17" t="s">
        <v>209</v>
      </c>
      <c r="F13" s="29" t="s">
        <v>262</v>
      </c>
      <c r="G13" s="17">
        <v>1</v>
      </c>
      <c r="H13" s="18"/>
      <c r="I13" s="17">
        <v>0</v>
      </c>
      <c r="J13" s="17"/>
      <c r="K13" s="19"/>
      <c r="L13" s="19"/>
      <c r="M13" s="17"/>
      <c r="N13" s="17" t="s">
        <v>28</v>
      </c>
      <c r="O13" s="17" t="s">
        <v>86</v>
      </c>
      <c r="P13" s="17">
        <v>5</v>
      </c>
      <c r="Q13" s="20">
        <v>180</v>
      </c>
      <c r="R13" s="26" t="s">
        <v>119</v>
      </c>
      <c r="S13" s="26" t="s">
        <v>119</v>
      </c>
      <c r="T13" s="26" t="s">
        <v>227</v>
      </c>
      <c r="U13" s="26" t="s">
        <v>210</v>
      </c>
    </row>
    <row r="14" spans="1:22" s="33" customFormat="1" ht="25.85" customHeight="1">
      <c r="A14" s="28" t="str">
        <f t="shared" ref="A14:A17" si="6">CONCATENATE("CMD_",B14,"_",C14)</f>
        <v>CMD_PMC_ERROR_INFO</v>
      </c>
      <c r="B14" s="17" t="s">
        <v>317</v>
      </c>
      <c r="C14" s="29" t="s">
        <v>434</v>
      </c>
      <c r="D14" s="29"/>
      <c r="E14" s="30" t="s">
        <v>94</v>
      </c>
      <c r="F14" s="29" t="s">
        <v>262</v>
      </c>
      <c r="G14" s="29">
        <v>1</v>
      </c>
      <c r="H14" s="29"/>
      <c r="I14" s="29">
        <v>0</v>
      </c>
      <c r="J14" s="29"/>
      <c r="K14" s="29"/>
      <c r="L14" s="29"/>
      <c r="M14" s="29"/>
      <c r="N14" s="31"/>
      <c r="O14" s="34" t="s">
        <v>88</v>
      </c>
      <c r="P14" s="29">
        <v>1</v>
      </c>
      <c r="Q14" s="29">
        <v>1</v>
      </c>
      <c r="R14" s="26" t="s">
        <v>119</v>
      </c>
      <c r="S14" s="26" t="s">
        <v>119</v>
      </c>
      <c r="T14" s="26" t="s">
        <v>227</v>
      </c>
      <c r="U14" s="32" t="s">
        <v>89</v>
      </c>
    </row>
    <row r="15" spans="1:22" s="33" customFormat="1" ht="25.85" customHeight="1">
      <c r="A15" s="28" t="str">
        <f t="shared" si="6"/>
        <v>CMD_PMC_ERROR_RESET</v>
      </c>
      <c r="B15" s="17" t="s">
        <v>317</v>
      </c>
      <c r="C15" s="29" t="s">
        <v>435</v>
      </c>
      <c r="D15" s="29"/>
      <c r="E15" s="30" t="s">
        <v>95</v>
      </c>
      <c r="F15" s="29" t="s">
        <v>90</v>
      </c>
      <c r="G15" s="29" t="s">
        <v>91</v>
      </c>
      <c r="H15" s="29"/>
      <c r="I15" s="29" t="s">
        <v>92</v>
      </c>
      <c r="J15" s="29"/>
      <c r="K15" s="29"/>
      <c r="L15" s="29"/>
      <c r="M15" s="29"/>
      <c r="N15" s="31"/>
      <c r="O15" s="34" t="s">
        <v>88</v>
      </c>
      <c r="P15" s="29">
        <v>1</v>
      </c>
      <c r="Q15" s="29">
        <v>1</v>
      </c>
      <c r="R15" s="26" t="s">
        <v>119</v>
      </c>
      <c r="S15" s="26" t="s">
        <v>119</v>
      </c>
      <c r="T15" s="26" t="s">
        <v>227</v>
      </c>
      <c r="U15" s="32" t="s">
        <v>93</v>
      </c>
    </row>
    <row r="16" spans="1:22" s="50" customFormat="1" ht="19.2" customHeight="1">
      <c r="A16" s="47" t="str">
        <f t="shared" si="6"/>
        <v>CMD_PMC_SIM_ON</v>
      </c>
      <c r="B16" s="17" t="s">
        <v>317</v>
      </c>
      <c r="C16" s="48" t="s">
        <v>436</v>
      </c>
      <c r="D16" s="46"/>
      <c r="E16" s="46" t="s">
        <v>122</v>
      </c>
      <c r="F16" s="46" t="s">
        <v>262</v>
      </c>
      <c r="G16" s="46">
        <v>1</v>
      </c>
      <c r="H16" s="46"/>
      <c r="I16" s="46">
        <v>0</v>
      </c>
      <c r="J16" s="46"/>
      <c r="K16" s="46"/>
      <c r="L16" s="46"/>
      <c r="M16" s="46"/>
      <c r="N16" s="46"/>
      <c r="O16" s="49" t="s">
        <v>88</v>
      </c>
      <c r="P16" s="46">
        <v>1</v>
      </c>
      <c r="Q16" s="46">
        <v>1</v>
      </c>
      <c r="R16" s="26" t="s">
        <v>119</v>
      </c>
      <c r="S16" s="26" t="s">
        <v>119</v>
      </c>
      <c r="T16" s="26" t="s">
        <v>226</v>
      </c>
      <c r="U16" s="46" t="s">
        <v>123</v>
      </c>
      <c r="V16" s="46"/>
    </row>
    <row r="17" spans="1:22" s="50" customFormat="1" ht="43.85" customHeight="1">
      <c r="A17" s="47" t="str">
        <f t="shared" si="6"/>
        <v>CMD_PMC_SIM_OFF</v>
      </c>
      <c r="B17" s="17" t="s">
        <v>317</v>
      </c>
      <c r="C17" s="48" t="s">
        <v>437</v>
      </c>
      <c r="D17" s="46"/>
      <c r="E17" s="46" t="s">
        <v>122</v>
      </c>
      <c r="F17" s="46" t="s">
        <v>262</v>
      </c>
      <c r="G17" s="46">
        <v>0</v>
      </c>
      <c r="H17" s="46"/>
      <c r="I17" s="46">
        <v>0</v>
      </c>
      <c r="J17" s="46"/>
      <c r="K17" s="46"/>
      <c r="L17" s="46"/>
      <c r="M17" s="46"/>
      <c r="N17" s="46"/>
      <c r="O17" s="49" t="s">
        <v>88</v>
      </c>
      <c r="P17" s="46">
        <v>1</v>
      </c>
      <c r="Q17" s="46">
        <v>1</v>
      </c>
      <c r="R17" s="26" t="s">
        <v>119</v>
      </c>
      <c r="S17" s="26" t="s">
        <v>119</v>
      </c>
      <c r="T17" s="26" t="s">
        <v>226</v>
      </c>
      <c r="U17" s="46" t="s">
        <v>124</v>
      </c>
      <c r="V17" s="46"/>
    </row>
    <row r="18" spans="1:22" s="21" customFormat="1" ht="13.6">
      <c r="A18" s="16" t="str">
        <f t="shared" ref="A18:A19" si="7">CONCATENATE("CMD_", B18,"_",C18)</f>
        <v>CMD_PMC_UPDATE</v>
      </c>
      <c r="B18" s="17" t="s">
        <v>317</v>
      </c>
      <c r="C18" s="17" t="s">
        <v>438</v>
      </c>
      <c r="D18" s="18"/>
      <c r="E18" s="17" t="s">
        <v>233</v>
      </c>
      <c r="F18" s="29" t="s">
        <v>262</v>
      </c>
      <c r="G18" s="17">
        <v>1</v>
      </c>
      <c r="H18" s="18"/>
      <c r="I18" s="17">
        <v>0</v>
      </c>
      <c r="J18" s="17"/>
      <c r="K18" s="19"/>
      <c r="L18" s="19"/>
      <c r="M18" s="17"/>
      <c r="N18" s="17" t="s">
        <v>28</v>
      </c>
      <c r="O18" s="17" t="s">
        <v>109</v>
      </c>
      <c r="P18" s="17">
        <v>5</v>
      </c>
      <c r="Q18" s="20">
        <v>1</v>
      </c>
      <c r="R18" s="26" t="s">
        <v>119</v>
      </c>
      <c r="S18" s="26" t="s">
        <v>119</v>
      </c>
      <c r="T18" s="26" t="s">
        <v>227</v>
      </c>
      <c r="U18" s="26" t="s">
        <v>235</v>
      </c>
    </row>
    <row r="19" spans="1:22" s="21" customFormat="1" ht="13.6">
      <c r="A19" s="16" t="str">
        <f t="shared" si="7"/>
        <v>CMD_PMC_GETSTATUS</v>
      </c>
      <c r="B19" s="17" t="s">
        <v>317</v>
      </c>
      <c r="C19" s="17" t="s">
        <v>439</v>
      </c>
      <c r="D19" s="18"/>
      <c r="E19" s="17" t="s">
        <v>234</v>
      </c>
      <c r="F19" s="29" t="s">
        <v>262</v>
      </c>
      <c r="G19" s="17">
        <v>1</v>
      </c>
      <c r="H19" s="18"/>
      <c r="I19" s="17">
        <v>0</v>
      </c>
      <c r="J19" s="17"/>
      <c r="K19" s="19"/>
      <c r="L19" s="19"/>
      <c r="M19" s="17"/>
      <c r="N19" s="17" t="s">
        <v>28</v>
      </c>
      <c r="O19" s="17" t="s">
        <v>109</v>
      </c>
      <c r="P19" s="17">
        <v>5</v>
      </c>
      <c r="Q19" s="20">
        <v>1</v>
      </c>
      <c r="R19" s="26" t="s">
        <v>119</v>
      </c>
      <c r="S19" s="26" t="s">
        <v>119</v>
      </c>
      <c r="T19" s="26" t="s">
        <v>227</v>
      </c>
      <c r="U19" s="26" t="s">
        <v>236</v>
      </c>
    </row>
    <row r="20" spans="1:22" s="21" customFormat="1" ht="13.6">
      <c r="A20" s="16" t="str">
        <f t="shared" ref="A20" si="8">CONCATENATE("CMD_", B20,"_",C20)</f>
        <v>CMD_PMC_SEND_IMAGE</v>
      </c>
      <c r="B20" s="17" t="s">
        <v>317</v>
      </c>
      <c r="C20" s="17" t="s">
        <v>440</v>
      </c>
      <c r="D20" s="18"/>
      <c r="E20" s="17" t="s">
        <v>315</v>
      </c>
      <c r="F20" s="29" t="s">
        <v>262</v>
      </c>
      <c r="G20" s="17">
        <v>1</v>
      </c>
      <c r="H20" s="18"/>
      <c r="I20" s="17">
        <v>0</v>
      </c>
      <c r="J20" s="17"/>
      <c r="K20" s="19"/>
      <c r="L20" s="19"/>
      <c r="M20" s="17"/>
      <c r="N20" s="17" t="s">
        <v>28</v>
      </c>
      <c r="O20" s="17" t="s">
        <v>109</v>
      </c>
      <c r="P20" s="17">
        <v>5</v>
      </c>
      <c r="Q20" s="20">
        <v>1</v>
      </c>
      <c r="R20" s="26" t="s">
        <v>119</v>
      </c>
      <c r="S20" s="26" t="s">
        <v>119</v>
      </c>
      <c r="T20" s="26" t="s">
        <v>227</v>
      </c>
      <c r="U20" s="26" t="s">
        <v>236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7"/>
  <sheetViews>
    <sheetView zoomScale="102" zoomScaleNormal="102" workbookViewId="0">
      <selection activeCell="B2" sqref="B2:B4"/>
    </sheetView>
  </sheetViews>
  <sheetFormatPr defaultRowHeight="12.9"/>
  <cols>
    <col min="1" max="1" width="35.75" style="1" customWidth="1"/>
    <col min="2" max="2" width="11" style="1"/>
    <col min="3" max="3" width="22.375" style="1" customWidth="1"/>
    <col min="4" max="4" width="20" style="1"/>
    <col min="5" max="5" width="60.125" style="1" customWidth="1"/>
    <col min="6" max="14" width="11" style="1"/>
    <col min="15" max="15" width="43.125" style="1" customWidth="1"/>
    <col min="16" max="17" width="11" style="1"/>
    <col min="18" max="20" width="8.875" style="1"/>
    <col min="21" max="21" width="75.5" style="1" customWidth="1"/>
    <col min="22" max="1028" width="11" style="1"/>
  </cols>
  <sheetData>
    <row r="1" spans="1:1028" s="15" customFormat="1" ht="32.299999999999997" customHeight="1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18</v>
      </c>
      <c r="I1" s="14" t="s">
        <v>19</v>
      </c>
      <c r="J1" s="14" t="s">
        <v>20</v>
      </c>
      <c r="K1" s="14" t="s">
        <v>21</v>
      </c>
      <c r="L1" s="14" t="s">
        <v>22</v>
      </c>
      <c r="M1" s="14" t="s">
        <v>23</v>
      </c>
      <c r="N1" s="14" t="s">
        <v>24</v>
      </c>
      <c r="O1" s="14" t="s">
        <v>25</v>
      </c>
      <c r="P1" s="14" t="s">
        <v>26</v>
      </c>
      <c r="Q1" s="14" t="s">
        <v>27</v>
      </c>
      <c r="R1" s="40" t="s">
        <v>120</v>
      </c>
      <c r="S1" s="40" t="s">
        <v>121</v>
      </c>
      <c r="T1" s="14" t="s">
        <v>225</v>
      </c>
      <c r="U1" s="14" t="s">
        <v>2</v>
      </c>
    </row>
    <row r="2" spans="1:1028" ht="13.6" customHeight="1">
      <c r="A2" t="s">
        <v>231</v>
      </c>
      <c r="B2" t="s">
        <v>317</v>
      </c>
      <c r="C2" t="s">
        <v>228</v>
      </c>
      <c r="D2"/>
      <c r="E2" t="s">
        <v>232</v>
      </c>
      <c r="F2" s="53" t="s">
        <v>262</v>
      </c>
      <c r="G2" s="53">
        <v>100</v>
      </c>
      <c r="H2"/>
      <c r="I2" s="53">
        <v>0</v>
      </c>
      <c r="J2"/>
      <c r="K2"/>
      <c r="L2"/>
      <c r="M2"/>
      <c r="N2"/>
      <c r="O2" s="53" t="s">
        <v>312</v>
      </c>
      <c r="P2"/>
      <c r="Q2"/>
      <c r="R2"/>
      <c r="S2"/>
      <c r="T2" s="53" t="s">
        <v>227</v>
      </c>
      <c r="U2" t="s">
        <v>269</v>
      </c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</row>
    <row r="3" spans="1:1028" ht="13.6" customHeight="1">
      <c r="A3" t="s">
        <v>264</v>
      </c>
      <c r="B3" t="s">
        <v>317</v>
      </c>
      <c r="C3" t="s">
        <v>268</v>
      </c>
      <c r="D3"/>
      <c r="E3" t="s">
        <v>232</v>
      </c>
      <c r="F3" s="53" t="s">
        <v>262</v>
      </c>
      <c r="G3" s="53">
        <v>101</v>
      </c>
      <c r="H3"/>
      <c r="I3" s="53">
        <v>0</v>
      </c>
      <c r="J3"/>
      <c r="K3"/>
      <c r="L3"/>
      <c r="M3"/>
      <c r="N3"/>
      <c r="O3" s="66" t="s">
        <v>272</v>
      </c>
      <c r="P3"/>
      <c r="Q3"/>
      <c r="R3"/>
      <c r="S3"/>
      <c r="T3" s="53" t="s">
        <v>227</v>
      </c>
      <c r="U3" s="65" t="s">
        <v>270</v>
      </c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</row>
    <row r="4" spans="1:1028" ht="12.75" customHeight="1">
      <c r="A4" t="s">
        <v>230</v>
      </c>
      <c r="B4" t="s">
        <v>317</v>
      </c>
      <c r="C4" t="s">
        <v>229</v>
      </c>
      <c r="D4"/>
      <c r="E4" t="s">
        <v>232</v>
      </c>
      <c r="F4" s="53" t="s">
        <v>262</v>
      </c>
      <c r="G4" s="53">
        <v>102</v>
      </c>
      <c r="H4"/>
      <c r="I4" s="53">
        <v>0</v>
      </c>
      <c r="J4"/>
      <c r="K4"/>
      <c r="L4"/>
      <c r="M4"/>
      <c r="N4"/>
      <c r="O4" s="66" t="s">
        <v>88</v>
      </c>
      <c r="P4"/>
      <c r="Q4"/>
      <c r="R4"/>
      <c r="S4"/>
      <c r="T4" s="53" t="s">
        <v>227</v>
      </c>
      <c r="U4" s="65" t="s">
        <v>271</v>
      </c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</row>
    <row r="5" spans="1:1028">
      <c r="O5" s="53"/>
    </row>
    <row r="6" spans="1:1028">
      <c r="O6" s="53"/>
    </row>
    <row r="7" spans="1:1028">
      <c r="O7" s="53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16" sqref="C16"/>
    </sheetView>
  </sheetViews>
  <sheetFormatPr defaultColWidth="11" defaultRowHeight="12.9"/>
  <cols>
    <col min="1" max="2" width="22.5" style="64" customWidth="1"/>
    <col min="3" max="3" width="100.625" style="64" customWidth="1"/>
    <col min="4" max="16384" width="11" style="64"/>
  </cols>
  <sheetData>
    <row r="1" spans="1:3" s="76" customFormat="1" ht="32.299999999999997" customHeight="1">
      <c r="A1" s="74" t="s">
        <v>304</v>
      </c>
      <c r="B1" s="74" t="s">
        <v>305</v>
      </c>
      <c r="C1" s="74" t="s">
        <v>12</v>
      </c>
    </row>
    <row r="2" spans="1:3" s="71" customFormat="1">
      <c r="A2" s="70">
        <v>44301</v>
      </c>
      <c r="B2" s="71" t="s">
        <v>301</v>
      </c>
      <c r="C2" s="71" t="s">
        <v>302</v>
      </c>
    </row>
    <row r="3" spans="1:3" s="71" customFormat="1" ht="13.6">
      <c r="C3" s="72" t="s">
        <v>303</v>
      </c>
    </row>
    <row r="4" spans="1:3" s="71" customFormat="1" ht="13.6">
      <c r="C4" s="73" t="s">
        <v>276</v>
      </c>
    </row>
    <row r="5" spans="1:3" s="71" customFormat="1" ht="13.6">
      <c r="C5" s="73" t="s">
        <v>279</v>
      </c>
    </row>
    <row r="6" spans="1:3" s="71" customFormat="1" ht="13.6">
      <c r="C6" s="73" t="s">
        <v>281</v>
      </c>
    </row>
    <row r="7" spans="1:3" s="71" customFormat="1" ht="13.6">
      <c r="C7" s="73" t="s">
        <v>283</v>
      </c>
    </row>
    <row r="8" spans="1:3" s="71" customFormat="1" ht="13.6">
      <c r="C8" s="73" t="s">
        <v>285</v>
      </c>
    </row>
    <row r="9" spans="1:3" s="71" customFormat="1" ht="13.6">
      <c r="C9" s="73" t="s">
        <v>287</v>
      </c>
    </row>
    <row r="10" spans="1:3" s="71" customFormat="1" ht="13.6">
      <c r="C10" s="73" t="s">
        <v>289</v>
      </c>
    </row>
    <row r="11" spans="1:3" s="71" customFormat="1" ht="13.6">
      <c r="C11" s="73" t="s">
        <v>292</v>
      </c>
    </row>
    <row r="12" spans="1:3" s="71" customFormat="1" ht="13.6">
      <c r="C12" s="73" t="s">
        <v>295</v>
      </c>
    </row>
    <row r="13" spans="1:3" s="71" customFormat="1" ht="13.6">
      <c r="C13" s="73" t="s">
        <v>297</v>
      </c>
    </row>
    <row r="14" spans="1:3" s="71" customFormat="1" ht="13.6">
      <c r="C14" s="73" t="s">
        <v>307</v>
      </c>
    </row>
    <row r="15" spans="1:3" s="78" customFormat="1" ht="25.15" customHeight="1">
      <c r="A15" s="77">
        <v>44302</v>
      </c>
      <c r="B15" s="78" t="s">
        <v>301</v>
      </c>
      <c r="C15" s="75" t="s">
        <v>308</v>
      </c>
    </row>
    <row r="16" spans="1:3" s="41" customFormat="1" ht="18.7" customHeight="1">
      <c r="A16" s="80" t="s">
        <v>314</v>
      </c>
      <c r="B16" s="80"/>
      <c r="C16" s="80" t="s">
        <v>457</v>
      </c>
    </row>
    <row r="17" spans="1:3" s="81" customFormat="1" ht="44.35" customHeight="1">
      <c r="A17" s="81" t="s">
        <v>441</v>
      </c>
      <c r="B17" s="81" t="s">
        <v>442</v>
      </c>
      <c r="C17" s="81" t="s">
        <v>443</v>
      </c>
    </row>
    <row r="18" spans="1:3" s="82" customFormat="1" ht="44.35" customHeight="1">
      <c r="A18" s="83">
        <v>44510</v>
      </c>
      <c r="B18" s="82" t="s">
        <v>455</v>
      </c>
      <c r="C18" s="82" t="s">
        <v>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Main</vt:lpstr>
      <vt:lpstr>GET</vt:lpstr>
      <vt:lpstr>SET</vt:lpstr>
      <vt:lpstr>CMD</vt:lpstr>
      <vt:lpstr>MODE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Bruno</dc:creator>
  <cp:lastModifiedBy>Pietro Bruno</cp:lastModifiedBy>
  <cp:revision>0</cp:revision>
  <dcterms:created xsi:type="dcterms:W3CDTF">2014-10-02T13:07:32Z</dcterms:created>
  <dcterms:modified xsi:type="dcterms:W3CDTF">2021-11-10T11:20:44Z</dcterms:modified>
</cp:coreProperties>
</file>